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lova\Documents\Gymnastika v počítači\projekty\Ministersvo športu\vyúčtovanie\"/>
    </mc:Choice>
  </mc:AlternateContent>
  <xr:revisionPtr revIDLastSave="0" documentId="13_ncr:1_{FBFF3418-837F-4EEA-B831-F307A671923C}" xr6:coauthVersionLast="47" xr6:coauthVersionMax="47" xr10:uidLastSave="{00000000-0000-0000-0000-000000000000}"/>
  <bookViews>
    <workbookView xWindow="-108" yWindow="-108" windowWidth="23256" windowHeight="125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<sst xmlns="http://schemas.openxmlformats.org/spreadsheetml/2006/main" count="6574" uniqueCount="3020">
  <si>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</si>
  <si>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</si>
  <si>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</si>
  <si>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</si>
  <si>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</si>
  <si>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</si>
  <si>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</si>
  <si>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</si>
  <si>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</si>
  <si>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</si>
  <si>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</si>
  <si>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</si>
  <si>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</si>
  <si>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</si>
  <si>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</si>
  <si>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</si>
  <si>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</si>
  <si>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</si>
  <si>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</si>
  <si>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</si>
  <si>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</si>
  <si>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</si>
  <si>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</si>
  <si>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</si>
  <si>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</si>
  <si>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</si>
  <si>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</si>
  <si>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</si>
  <si>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</si>
  <si>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</si>
  <si>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</si>
  <si>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</si>
  <si>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</si>
  <si>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</si>
  <si>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</si>
  <si>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</si>
  <si>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</si>
  <si>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</si>
  <si>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</si>
  <si>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</si>
  <si>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</si>
  <si>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</si>
  <si>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</si>
  <si>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</si>
  <si>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</si>
  <si>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</si>
  <si>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</si>
  <si>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</si>
  <si>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</si>
  <si>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</si>
  <si>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</si>
  <si>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</si>
  <si>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</si>
  <si>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</si>
  <si>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</si>
  <si>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</si>
  <si>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</si>
  <si>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</si>
  <si>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</si>
  <si>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</si>
  <si>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</si>
  <si>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</si>
  <si>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</si>
  <si>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</si>
  <si>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</si>
  <si>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</si>
  <si>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</si>
  <si>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</si>
  <si>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</si>
  <si>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</si>
  <si>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</si>
  <si>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</si>
  <si>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</si>
  <si>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</si>
  <si>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</si>
  <si>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</si>
  <si>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</si>
  <si>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</si>
  <si>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</si>
  <si>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</si>
  <si>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</si>
  <si>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</si>
  <si>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</si>
  <si>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</si>
  <si>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</si>
  <si>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</si>
  <si>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</si>
  <si>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</si>
  <si>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</si>
  <si>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</si>
  <si>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</si>
  <si>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</si>
  <si>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</si>
  <si>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</si>
  <si>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</si>
  <si>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</si>
  <si>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</si>
  <si>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</si>
  <si>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</si>
  <si>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</si>
  <si>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</si>
  <si>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</si>
  <si>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</si>
  <si>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</si>
  <si>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</si>
  <si>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</si>
  <si>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</si>
  <si>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</si>
  <si>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</si>
  <si>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</si>
  <si>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</si>
  <si>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</si>
  <si>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</si>
  <si>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</si>
  <si>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</si>
  <si>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</si>
  <si>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</si>
  <si>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</si>
  <si>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</si>
  <si>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</si>
  <si>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</si>
  <si>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</si>
  <si>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</si>
  <si>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</si>
  <si>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</si>
  <si>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</si>
  <si>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</si>
  <si>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</si>
  <si>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</si>
  <si>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</si>
  <si>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</si>
  <si>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</si>
  <si>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</si>
  <si>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</si>
  <si>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</si>
  <si>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</si>
  <si>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</si>
  <si>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</si>
  <si>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</si>
  <si>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</si>
  <si>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</si>
  <si>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</si>
  <si>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</si>
  <si>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</si>
  <si>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</si>
  <si>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</si>
  <si>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</si>
  <si>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</si>
  <si>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</si>
  <si>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</si>
  <si>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</si>
  <si>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</si>
  <si>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</si>
  <si>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</si>
  <si>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</si>
  <si>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</si>
  <si>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</si>
  <si>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</si>
  <si>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</si>
  <si>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</si>
  <si>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</si>
  <si>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</si>
  <si>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</si>
  <si>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</si>
  <si>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</si>
  <si>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</si>
  <si>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</si>
  <si>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</si>
  <si>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</si>
  <si>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</si>
  <si>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</si>
  <si>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</si>
  <si>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</si>
  <si>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</si>
  <si>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</si>
  <si>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</si>
  <si>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</si>
  <si>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</si>
  <si>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</si>
  <si>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</si>
  <si>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</si>
  <si>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</si>
  <si>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</si>
  <si>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</si>
  <si>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</si>
  <si>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</si>
  <si>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</si>
  <si>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</si>
  <si>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</si>
  <si>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</si>
  <si>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</si>
  <si>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</si>
  <si>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</si>
  <si>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</si>
  <si>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</si>
  <si>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</si>
  <si>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</si>
  <si>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</si>
  <si>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</si>
  <si>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</si>
  <si>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</si>
  <si>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</si>
  <si>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</si>
  <si>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</si>
  <si>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</si>
  <si>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</si>
  <si>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</si>
  <si>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</si>
  <si>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</si>
  <si>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</si>
  <si>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</si>
  <si>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</si>
  <si>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</si>
  <si>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</si>
  <si>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</si>
  <si>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</si>
  <si>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</si>
  <si>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</si>
  <si>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</si>
  <si>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</si>
  <si>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</si>
  <si>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</si>
  <si>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</si>
  <si>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</si>
  <si>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</si>
  <si>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</si>
  <si>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</si>
  <si>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</si>
  <si>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</si>
  <si>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</si>
  <si>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</si>
  <si>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</si>
  <si>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</si>
  <si>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</si>
  <si>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</si>
  <si>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</si>
  <si>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</si>
  <si>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</si>
  <si>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</si>
  <si>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</si>
  <si>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</si>
  <si>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</si>
  <si>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</si>
  <si>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</si>
  <si>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</si>
  <si>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</si>
  <si>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</si>
  <si>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</si>
  <si>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</si>
  <si>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</si>
  <si>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</si>
  <si>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</si>
  <si>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</si>
  <si>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</si>
  <si>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</si>
  <si>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</si>
  <si>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</si>
  <si>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</si>
  <si>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</si>
  <si>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</si>
  <si>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</si>
  <si>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</si>
  <si>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</si>
  <si>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</si>
  <si>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</si>
  <si>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</si>
  <si>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</si>
  <si>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</si>
  <si>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</si>
  <si>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</si>
  <si>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</si>
  <si>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</si>
  <si>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</si>
  <si>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</si>
  <si>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</si>
  <si>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</si>
  <si>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</si>
  <si>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</si>
  <si>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</si>
  <si>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</si>
  <si>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</si>
  <si>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</si>
  <si>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</si>
  <si>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</si>
  <si>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</si>
  <si>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</si>
  <si>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</si>
  <si>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</si>
  <si>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</si>
  <si>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</si>
  <si>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</si>
  <si>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</si>
  <si>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</si>
  <si>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</si>
  <si>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</si>
  <si>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</si>
  <si>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</si>
  <si>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</si>
  <si>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</si>
  <si>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</si>
  <si>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</si>
  <si>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</si>
  <si>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</si>
  <si>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</si>
  <si>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</si>
  <si>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</si>
  <si>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</si>
  <si>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</si>
  <si>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</si>
  <si>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</si>
  <si>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</si>
  <si>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</si>
  <si>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</si>
  <si>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</si>
  <si>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</si>
  <si>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</si>
  <si>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</si>
  <si>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</si>
  <si>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</si>
  <si>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</si>
  <si>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</si>
  <si>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</si>
  <si>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</si>
  <si>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</si>
  <si>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</si>
  <si>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</si>
  <si>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</si>
  <si>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</si>
  <si>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</si>
  <si>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</si>
  <si>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</si>
  <si>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</si>
  <si>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</si>
  <si>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</si>
  <si>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</si>
  <si>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</si>
  <si>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</si>
  <si>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</si>
  <si>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</si>
  <si>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</si>
  <si>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</si>
  <si>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</si>
  <si>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</si>
  <si>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</si>
  <si>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</si>
  <si>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</si>
  <si>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</si>
  <si>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</si>
  <si>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</si>
  <si>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</si>
  <si>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</si>
  <si>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</si>
  <si>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</si>
  <si>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</si>
  <si>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</si>
  <si>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</si>
  <si>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</si>
  <si>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</si>
  <si>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</si>
  <si>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</si>
  <si>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</si>
  <si>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</si>
  <si>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</si>
  <si>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</si>
  <si>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</si>
  <si>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</si>
  <si>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</si>
  <si>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</si>
  <si>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</si>
  <si>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</si>
  <si>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</si>
  <si>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</si>
  <si>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</si>
  <si>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</si>
  <si>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</si>
  <si>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</si>
  <si>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</si>
  <si>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</si>
  <si>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</si>
  <si>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</si>
  <si>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</si>
  <si>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</si>
  <si>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</si>
  <si>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</si>
  <si>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</si>
  <si>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</si>
  <si>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</si>
  <si>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</si>
  <si>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</si>
  <si>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</si>
  <si>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</si>
  <si>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</si>
  <si>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</si>
  <si>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</si>
  <si>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</si>
  <si>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</si>
  <si>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</si>
  <si>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</si>
  <si>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</si>
  <si>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</si>
  <si>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</si>
  <si>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</si>
  <si>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</si>
  <si>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</si>
  <si>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</si>
  <si>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</si>
  <si>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</si>
  <si>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</si>
  <si>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</si>
  <si>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</si>
  <si>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</si>
  <si>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</si>
  <si>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</si>
  <si>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</si>
  <si>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</si>
  <si>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</si>
  <si>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</si>
  <si>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</si>
  <si>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</si>
  <si>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</si>
  <si>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</si>
  <si>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</si>
  <si>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</si>
  <si>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</si>
  <si>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</si>
  <si>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</si>
  <si>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</si>
  <si>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</si>
  <si>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</si>
  <si>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</si>
  <si>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</si>
  <si>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</si>
  <si>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</si>
  <si>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</si>
  <si>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</si>
  <si>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</si>
  <si>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</si>
  <si>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</si>
  <si>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</si>
  <si>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</si>
  <si>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</si>
  <si>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</si>
  <si>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</si>
  <si>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</si>
  <si>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</si>
  <si>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</si>
  <si>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</si>
  <si>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</si>
  <si>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</si>
  <si>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</si>
  <si>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</si>
  <si>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</si>
  <si>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</si>
  <si>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</si>
  <si>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</si>
  <si>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</si>
  <si>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</si>
  <si>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</si>
  <si>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</si>
  <si>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</si>
  <si>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</si>
  <si>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</si>
  <si>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</si>
  <si>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</si>
  <si>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</si>
  <si>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</si>
  <si>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</si>
  <si>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</si>
  <si>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</si>
  <si>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</si>
  <si>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</si>
  <si>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</si>
  <si>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</si>
  <si>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</si>
  <si>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</si>
  <si>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</si>
  <si>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</si>
  <si>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</si>
  <si>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</si>
  <si>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</si>
  <si>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</si>
  <si>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</si>
  <si>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</si>
  <si>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</si>
  <si>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</si>
  <si>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</si>
  <si>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</si>
  <si>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</si>
  <si>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</si>
  <si>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</si>
  <si>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</si>
  <si>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</si>
  <si>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</si>
  <si>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</si>
  <si>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</si>
  <si>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</si>
  <si>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</si>
  <si>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</si>
  <si>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</si>
  <si>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</si>
  <si>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</si>
  <si>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</si>
  <si>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</si>
  <si>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</si>
  <si>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</si>
  <si>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</si>
  <si>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</si>
  <si>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</si>
  <si>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</si>
  <si>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</si>
  <si>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</si>
  <si>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</si>
  <si>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</si>
  <si>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</si>
  <si>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</si>
  <si>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</si>
  <si>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</si>
  <si>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</si>
  <si>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</si>
  <si>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</si>
  <si>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</si>
  <si>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</si>
  <si>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</si>
  <si>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</si>
  <si>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</si>
  <si>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</si>
  <si>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</si>
  <si>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</si>
  <si>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</si>
  <si>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</si>
  <si>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</si>
  <si>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</si>
  <si>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</si>
  <si>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</si>
  <si>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</si>
  <si>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</si>
  <si>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</si>
  <si>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</si>
  <si>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</si>
  <si>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</si>
  <si>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</si>
  <si>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</si>
  <si>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</si>
  <si>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</si>
  <si>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</si>
  <si>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</si>
  <si>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</si>
  <si>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</si>
  <si>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</si>
  <si>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</si>
  <si>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</si>
  <si>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</si>
  <si>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</si>
  <si>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</si>
  <si>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</si>
  <si>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</si>
  <si>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</si>
  <si>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</si>
  <si>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</si>
  <si>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</si>
  <si>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</si>
  <si>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</si>
  <si>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</si>
  <si>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</si>
  <si>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</si>
  <si>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</si>
  <si>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</si>
  <si>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</si>
  <si>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</si>
  <si>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</si>
  <si>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</si>
  <si>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</si>
  <si>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</si>
  <si>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</si>
  <si>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</si>
  <si>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</si>
  <si>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</si>
  <si>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</si>
  <si>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</si>
  <si>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</si>
  <si>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</si>
  <si>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</si>
  <si>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</si>
  <si>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</si>
  <si>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</si>
  <si>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</si>
  <si>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</si>
  <si>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</si>
  <si>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</si>
  <si>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</si>
  <si>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</si>
  <si>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</si>
  <si>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</si>
  <si>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</si>
  <si>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</si>
  <si>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</si>
  <si>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</si>
  <si>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</si>
  <si>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</si>
  <si>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</si>
  <si>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</si>
  <si>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</si>
  <si>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</si>
  <si>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</si>
  <si>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</si>
  <si>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</si>
  <si>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</si>
  <si>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</si>
  <si>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</si>
  <si>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</si>
  <si>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</si>
  <si>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</si>
  <si>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</si>
  <si>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</si>
  <si>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</si>
  <si>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</si>
  <si>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</si>
  <si>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</si>
  <si>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</si>
  <si>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</si>
  <si>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</si>
  <si>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</si>
  <si>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</si>
  <si>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</si>
  <si>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</si>
  <si>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</si>
  <si>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</si>
  <si>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</si>
  <si>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</si>
  <si>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</si>
  <si>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</si>
  <si>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</si>
  <si>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</si>
  <si>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</si>
  <si>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</si>
  <si>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</si>
  <si>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</si>
  <si>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</si>
  <si>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</si>
  <si>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</si>
  <si>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</si>
  <si>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</si>
  <si>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</si>
  <si>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</si>
  <si>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</si>
  <si>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</si>
  <si>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</si>
  <si>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</si>
  <si>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</si>
  <si>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</si>
  <si>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</si>
  <si>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</si>
  <si>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</si>
  <si>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</si>
  <si>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</si>
  <si>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</si>
  <si>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</si>
  <si>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</si>
  <si>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</si>
  <si>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</si>
  <si>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</si>
  <si>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</si>
  <si>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</si>
  <si>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</si>
  <si>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</si>
  <si>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</si>
  <si>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</si>
  <si>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</si>
  <si>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</si>
  <si>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</si>
  <si>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</si>
  <si>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</si>
  <si>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</si>
  <si>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</si>
  <si>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</si>
  <si>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</si>
  <si>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</si>
  <si>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</si>
  <si>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</si>
  <si>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</si>
  <si>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</si>
  <si>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</si>
  <si>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</si>
  <si>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</si>
  <si>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</si>
  <si>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</si>
  <si>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</si>
  <si>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</si>
  <si>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</si>
  <si>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</si>
  <si>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</si>
  <si>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</si>
  <si>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</si>
  <si>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</si>
  <si>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</si>
  <si>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</si>
  <si>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</si>
  <si>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</si>
  <si>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</si>
  <si>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</si>
  <si>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</si>
  <si>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</si>
  <si>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</si>
  <si>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</si>
  <si>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</si>
  <si>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</si>
  <si>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</si>
  <si>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</si>
  <si>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</si>
  <si>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</si>
  <si>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</si>
  <si>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</si>
  <si>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</si>
  <si>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</si>
  <si>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</si>
  <si>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</si>
  <si>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</si>
  <si>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</si>
  <si>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</si>
  <si>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</si>
  <si>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</si>
  <si>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</si>
  <si>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</si>
  <si>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</si>
  <si>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</si>
  <si>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</si>
  <si>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</si>
  <si>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</si>
  <si>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</si>
  <si>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</si>
  <si>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</si>
  <si>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</si>
  <si>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</si>
  <si>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</si>
  <si>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</si>
  <si>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</si>
  <si>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</si>
  <si>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</si>
  <si>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</si>
  <si>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</si>
  <si>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</si>
  <si>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</si>
  <si>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</si>
  <si>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</si>
  <si>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</si>
  <si>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</si>
  <si>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</si>
  <si>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</si>
  <si>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</si>
  <si>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</si>
  <si>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</si>
  <si>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</si>
  <si>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</si>
  <si>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</si>
  <si>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</si>
  <si>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</si>
  <si>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</si>
  <si>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</si>
  <si>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</si>
  <si>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</si>
  <si>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</si>
  <si>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</si>
  <si>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</si>
  <si>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</si>
  <si>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</si>
  <si>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</si>
  <si>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</si>
  <si>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</si>
  <si>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</si>
  <si>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</si>
  <si>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</si>
  <si>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</si>
  <si>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</si>
  <si>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</si>
  <si>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</si>
  <si>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</si>
  <si>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</si>
  <si>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</si>
  <si>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</si>
  <si>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</si>
  <si>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</si>
  <si>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</si>
  <si>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</si>
  <si>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</si>
  <si>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</si>
  <si>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</si>
  <si>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</si>
  <si>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</si>
  <si>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</si>
  <si>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</si>
  <si>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</si>
  <si>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</si>
  <si>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</si>
  <si>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</si>
  <si>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</si>
  <si>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</si>
  <si>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</si>
  <si>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</si>
  <si>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</si>
  <si>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</si>
  <si>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</si>
  <si>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</si>
  <si>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</si>
  <si>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</si>
  <si>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</si>
  <si>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</si>
  <si>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</si>
  <si>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</si>
  <si>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</si>
  <si>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</si>
  <si>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</si>
  <si>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</si>
  <si>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</si>
  <si>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</si>
  <si>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</si>
  <si>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</si>
  <si>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</si>
  <si>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</si>
  <si>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</si>
  <si>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</si>
  <si>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</si>
  <si>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</si>
  <si>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</si>
  <si>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</si>
  <si>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</si>
  <si>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</si>
  <si>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</si>
  <si>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</si>
  <si>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</si>
  <si>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</si>
  <si>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</si>
  <si>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</si>
  <si>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</si>
  <si>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</si>
  <si>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</si>
  <si>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</si>
  <si>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</si>
  <si>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</si>
  <si>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</si>
  <si>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</si>
  <si>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</si>
  <si>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</si>
  <si>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</si>
  <si>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</si>
  <si>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</si>
  <si>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</si>
  <si>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</si>
  <si>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</si>
  <si>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</si>
  <si>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</si>
  <si>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</si>
  <si>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</si>
  <si>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</si>
  <si>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</si>
  <si>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</si>
  <si>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</si>
  <si>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</si>
  <si>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</si>
  <si>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</si>
  <si>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</si>
  <si>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</si>
  <si>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</si>
  <si>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</si>
  <si>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</si>
  <si>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</si>
  <si>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</si>
  <si>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</si>
  <si>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</si>
  <si>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</si>
  <si>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</si>
  <si>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</si>
  <si>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</si>
  <si>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</si>
  <si>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</si>
  <si>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</si>
  <si>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</si>
  <si>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</si>
  <si>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</si>
  <si>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</si>
  <si>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</si>
  <si>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</si>
  <si>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</si>
  <si>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</si>
  <si>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</si>
  <si>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</si>
  <si>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</si>
  <si>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</si>
  <si>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</si>
  <si>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</si>
  <si>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</si>
  <si>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</si>
  <si>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</si>
  <si>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</si>
  <si>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</si>
  <si>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</si>
  <si>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</si>
  <si>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</si>
  <si>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</si>
  <si>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</si>
  <si>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</si>
  <si>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</si>
  <si>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</si>
  <si>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</si>
  <si>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</si>
  <si>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</si>
  <si>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</si>
  <si>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</si>
  <si>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</si>
  <si>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</si>
  <si>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</si>
  <si>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</si>
  <si>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</si>
  <si>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</si>
  <si>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</si>
  <si>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</si>
  <si>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</si>
  <si>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</si>
  <si>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</si>
  <si>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</si>
  <si>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</si>
  <si>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</si>
  <si>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</si>
  <si>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</si>
  <si>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</si>
  <si>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</si>
  <si>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</si>
  <si>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</si>
  <si>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</si>
  <si>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</si>
  <si>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</si>
  <si>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</si>
  <si>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</si>
  <si>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</si>
  <si>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</si>
  <si>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</si>
  <si>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</si>
  <si>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</si>
  <si>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</si>
  <si>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</si>
  <si>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</si>
  <si>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</si>
  <si>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</si>
  <si>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</si>
  <si>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</si>
  <si>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</si>
  <si>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</si>
  <si>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</si>
  <si>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</si>
  <si>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</si>
  <si>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</si>
  <si>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</si>
  <si>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</si>
  <si>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</si>
  <si>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</si>
  <si>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</si>
  <si>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</si>
  <si>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</si>
  <si>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</si>
  <si>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</si>
  <si>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</si>
  <si>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</si>
  <si>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</si>
  <si>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</si>
  <si>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</si>
  <si>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</si>
  <si>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</si>
  <si>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</si>
  <si>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</si>
  <si>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</si>
  <si>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</si>
  <si>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</si>
  <si>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</si>
  <si>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</si>
  <si>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</si>
  <si>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</si>
  <si>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</si>
  <si>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</si>
  <si>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</si>
  <si>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</si>
  <si>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</si>
  <si>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</si>
  <si>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</si>
  <si>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</si>
  <si>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</si>
  <si>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</si>
  <si>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</si>
  <si>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</si>
  <si>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</si>
  <si>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</si>
  <si>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</si>
  <si>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</si>
  <si>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</si>
  <si>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</si>
  <si>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</si>
  <si>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</si>
  <si>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</si>
  <si>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</si>
  <si>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</si>
  <si>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</si>
  <si>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</si>
  <si>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</si>
  <si>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</si>
  <si>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</si>
  <si>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</si>
  <si>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</si>
  <si>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</si>
  <si>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</si>
  <si>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</si>
  <si>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</si>
  <si>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</si>
  <si>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</si>
  <si>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</si>
  <si>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</si>
  <si>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</si>
  <si>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</si>
  <si>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</si>
  <si>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</si>
  <si>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</si>
  <si>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</si>
  <si>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</si>
  <si>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</si>
  <si>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</si>
  <si>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</si>
  <si>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</si>
  <si>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</si>
  <si>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</si>
  <si>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</si>
  <si>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</si>
  <si>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</si>
  <si>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</si>
  <si>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</si>
  <si>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</si>
  <si>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</si>
  <si>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</si>
  <si>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</si>
  <si>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</si>
  <si>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</si>
  <si>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</si>
  <si>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</si>
  <si>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</si>
  <si>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</si>
  <si>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</si>
  <si>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</si>
  <si>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</si>
  <si>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</si>
  <si>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</si>
  <si>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</si>
  <si>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</si>
  <si>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</si>
  <si>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</si>
  <si>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</si>
  <si>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</si>
  <si>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</si>
  <si>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</si>
  <si>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</si>
  <si>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</si>
  <si>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</si>
  <si>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</si>
  <si>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</si>
  <si>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</si>
  <si>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</si>
  <si>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</si>
  <si>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</si>
  <si>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</si>
  <si>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</si>
  <si>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</si>
  <si>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</si>
  <si>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</si>
  <si>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</si>
  <si>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</si>
  <si>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</si>
  <si>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</si>
  <si>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</si>
  <si>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</si>
  <si>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</si>
  <si>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</si>
  <si>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</si>
  <si>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</si>
  <si>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</si>
  <si>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</si>
  <si>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</si>
  <si>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</si>
  <si>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</si>
  <si>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</si>
  <si>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</si>
  <si>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</si>
  <si>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</si>
  <si>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</si>
  <si>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</si>
  <si>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</si>
  <si>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</si>
  <si>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</si>
  <si>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</si>
  <si>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</si>
  <si>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</si>
  <si>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</si>
  <si>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</si>
  <si>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</si>
  <si>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</si>
  <si>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</si>
  <si>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</si>
  <si>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</si>
  <si>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</si>
  <si>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</si>
  <si>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</si>
  <si>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</si>
  <si>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</si>
  <si>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</si>
  <si>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</si>
  <si>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</si>
  <si>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</si>
  <si>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</si>
  <si>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</si>
  <si>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</si>
  <si>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</si>
  <si>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</si>
  <si>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</si>
  <si>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</si>
  <si>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</si>
  <si>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</si>
  <si>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</si>
  <si>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</si>
  <si>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</si>
  <si>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</si>
  <si>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</si>
  <si>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</si>
  <si>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</si>
  <si>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</si>
  <si>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</si>
  <si>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</si>
  <si>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</si>
  <si>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</si>
  <si>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</si>
  <si>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</si>
  <si>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</si>
  <si>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</si>
  <si>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</si>
  <si>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</si>
  <si>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</si>
  <si>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</si>
  <si>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</si>
  <si>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</si>
  <si>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</si>
  <si>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</si>
  <si>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</si>
  <si>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</si>
  <si>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</si>
  <si>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</si>
  <si>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</si>
  <si>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</si>
  <si>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</si>
  <si>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</si>
  <si>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</si>
  <si>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</si>
  <si>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</si>
  <si>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</si>
  <si>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</si>
  <si>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</si>
  <si>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</si>
  <si>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</si>
  <si>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</si>
  <si>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</si>
  <si>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</si>
  <si>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</si>
  <si>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</si>
  <si>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</si>
  <si>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</si>
  <si>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</si>
  <si>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</si>
  <si>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</si>
  <si>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</si>
  <si>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</si>
  <si>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</si>
  <si>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</si>
  <si>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</si>
  <si>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</si>
  <si>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</si>
  <si>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</si>
  <si>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</si>
  <si>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</si>
  <si>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</si>
  <si>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</si>
  <si>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</si>
  <si>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</si>
  <si>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</si>
  <si>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</si>
  <si>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</si>
  <si>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</si>
  <si>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</si>
  <si>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</si>
  <si>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</si>
  <si>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</si>
  <si>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</si>
  <si>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</si>
  <si>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</si>
  <si>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</si>
  <si>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</si>
  <si>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</si>
  <si>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</si>
  <si>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</si>
  <si>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</si>
  <si>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</si>
  <si>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</si>
  <si>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</si>
  <si>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</si>
  <si>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</si>
  <si>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</si>
  <si>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</si>
  <si>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</si>
  <si>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</si>
  <si>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</si>
  <si>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</si>
  <si>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</si>
  <si>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</si>
  <si>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</si>
  <si>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</si>
  <si>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</si>
  <si>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</si>
  <si>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</si>
  <si>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</si>
  <si>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</si>
  <si>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</si>
  <si>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</si>
  <si>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</si>
  <si>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</si>
  <si>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</si>
  <si>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</si>
  <si>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</si>
  <si>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</si>
  <si>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</si>
  <si>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</si>
  <si>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</si>
  <si>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</si>
  <si>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</si>
  <si>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</si>
  <si>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</si>
  <si>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</si>
  <si>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</si>
  <si>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</si>
  <si>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</si>
  <si>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</si>
  <si>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</si>
  <si>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</si>
  <si>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</si>
  <si>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</si>
  <si>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</si>
  <si>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</si>
  <si>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</si>
  <si>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</si>
  <si>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</si>
  <si>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</si>
  <si>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</si>
  <si>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</si>
  <si>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</si>
  <si>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</si>
  <si>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</si>
  <si>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</si>
  <si>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</si>
  <si>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</si>
  <si>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</si>
  <si>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</si>
  <si>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</si>
  <si>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</si>
  <si>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</si>
  <si>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</si>
  <si>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</si>
  <si>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</si>
  <si>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</si>
  <si>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</si>
  <si>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</si>
  <si>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</si>
  <si>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</si>
  <si>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</si>
  <si>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</si>
  <si>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</si>
  <si>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</si>
  <si>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</si>
  <si>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</si>
  <si>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</si>
  <si>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</si>
  <si>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</si>
  <si>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</si>
  <si>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</si>
  <si>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</si>
  <si>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</si>
  <si>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</si>
  <si>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</si>
  <si>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</si>
  <si>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</si>
  <si>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</si>
  <si>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</si>
  <si>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</si>
  <si>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</si>
  <si>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</si>
  <si>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</si>
  <si>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</si>
  <si>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</si>
  <si>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</si>
  <si>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</si>
  <si>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</si>
  <si>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</si>
  <si>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</si>
  <si>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</si>
  <si>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</si>
  <si>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</si>
  <si>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</si>
  <si>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</si>
  <si>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</si>
  <si>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</si>
  <si>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</si>
  <si>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</si>
  <si>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</si>
  <si>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</si>
  <si>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</si>
  <si>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</si>
  <si>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</si>
  <si>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</si>
  <si>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</si>
  <si>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</si>
  <si>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</si>
  <si>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</si>
  <si>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</si>
  <si>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</si>
  <si>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</si>
  <si>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</si>
  <si>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</si>
  <si>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</si>
  <si>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</si>
  <si>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</si>
  <si>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</si>
  <si>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</si>
  <si>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</si>
  <si>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</si>
  <si>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</si>
  <si>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</si>
  <si>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</si>
  <si>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</si>
  <si>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</si>
  <si>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</si>
  <si>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</si>
  <si>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</si>
  <si>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</si>
  <si>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</si>
  <si>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</si>
  <si>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</si>
  <si>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</si>
  <si>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</si>
  <si>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</si>
  <si>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</si>
  <si>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</si>
  <si>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</si>
  <si>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</si>
  <si>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</si>
  <si>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</si>
  <si>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</si>
  <si>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</si>
  <si>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</si>
  <si>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</si>
  <si>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</si>
  <si>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</si>
  <si>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</si>
  <si>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</si>
  <si>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</si>
  <si>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</si>
  <si>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</si>
  <si>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</si>
  <si>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</si>
  <si>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</si>
  <si>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</si>
  <si>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</si>
  <si>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</si>
  <si>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</si>
  <si>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</si>
  <si>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</si>
  <si>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</si>
  <si>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</si>
  <si>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</si>
  <si>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</si>
  <si>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</si>
  <si>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</si>
  <si>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</si>
  <si>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</si>
  <si>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</si>
  <si>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</si>
  <si>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</si>
  <si>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</si>
  <si>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</si>
  <si>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</si>
  <si>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</si>
  <si>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</si>
  <si>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</si>
  <si>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</si>
  <si>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</si>
  <si>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</si>
  <si>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</si>
  <si>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</si>
  <si>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</si>
  <si>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</si>
  <si>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</si>
  <si>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</si>
  <si>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</si>
  <si>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</si>
  <si>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</si>
  <si>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</si>
  <si>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</si>
  <si>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</si>
  <si>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</si>
  <si>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</si>
  <si>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</si>
  <si>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</si>
  <si>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</si>
  <si>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</si>
  <si>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</si>
  <si>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</si>
  <si>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</si>
  <si>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</si>
  <si>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</si>
  <si>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</si>
  <si>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</si>
  <si>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</si>
  <si>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</si>
  <si>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</si>
  <si>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</si>
  <si>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</si>
  <si>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</si>
  <si>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</si>
  <si>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</si>
  <si>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</si>
  <si>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</si>
  <si>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</si>
  <si>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</si>
  <si>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</si>
  <si>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</si>
  <si>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</si>
  <si>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</si>
  <si>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</si>
  <si>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</si>
  <si>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</si>
  <si>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</si>
  <si>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</si>
  <si>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</si>
  <si>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</si>
  <si>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</si>
  <si>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</si>
  <si>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</si>
  <si>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</si>
  <si>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</si>
  <si>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</si>
  <si>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</si>
  <si>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</si>
  <si>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</si>
  <si>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</si>
  <si>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</si>
  <si>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</si>
  <si>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</si>
  <si>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</si>
  <si>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</si>
  <si>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</si>
  <si>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</si>
  <si>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</si>
  <si>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</si>
  <si>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</si>
  <si>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</si>
  <si>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</si>
  <si>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</si>
  <si>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</si>
  <si>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</si>
  <si>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</si>
  <si>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</si>
  <si>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</si>
  <si>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</si>
  <si>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</si>
  <si>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</si>
  <si>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</si>
  <si>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</si>
  <si>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</si>
  <si>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</si>
  <si>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</si>
  <si>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</si>
  <si>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</si>
  <si>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</si>
  <si>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</si>
  <si>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</si>
  <si>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</si>
  <si>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</si>
  <si>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</si>
  <si>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</si>
  <si>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</si>
  <si>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</si>
  <si>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</si>
  <si>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</si>
  <si>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</si>
  <si>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</si>
  <si>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</si>
  <si>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</si>
  <si>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</si>
  <si>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</si>
  <si>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</si>
  <si>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</si>
  <si>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</si>
  <si>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</si>
  <si>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</si>
  <si>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</si>
  <si>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</si>
  <si>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</si>
  <si>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</si>
  <si>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</si>
  <si>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</si>
  <si>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</si>
  <si>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</si>
  <si>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</si>
  <si>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</si>
  <si>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</si>
  <si>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</si>
  <si>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</si>
  <si>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</si>
  <si>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</si>
  <si>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</si>
  <si>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</si>
  <si>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</si>
  <si>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</si>
  <si>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</si>
  <si>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</si>
  <si>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</si>
  <si>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</si>
  <si>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</si>
  <si>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</si>
  <si>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</si>
  <si>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</si>
  <si>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</si>
  <si>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</si>
  <si>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</si>
  <si>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</si>
  <si>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</si>
  <si>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</si>
  <si>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</si>
  <si>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</si>
  <si>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</si>
  <si>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</si>
  <si>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</si>
  <si>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</si>
  <si>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</si>
  <si>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</si>
  <si>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</si>
  <si>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</si>
  <si>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</si>
  <si>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</si>
  <si>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</si>
  <si>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</si>
  <si>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</si>
  <si>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</si>
  <si>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</si>
  <si>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</si>
  <si>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</si>
  <si>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</si>
  <si>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</si>
  <si>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</si>
  <si>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</si>
  <si>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</si>
  <si>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</si>
  <si>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</si>
  <si>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</si>
  <si>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</si>
  <si>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</si>
  <si>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</si>
  <si>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</si>
  <si>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</si>
  <si>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</si>
  <si>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</si>
  <si>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</si>
  <si>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</si>
  <si>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</si>
  <si>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</si>
  <si>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</si>
  <si>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</si>
  <si>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</si>
  <si>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</si>
  <si>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</si>
  <si>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</si>
  <si>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</si>
  <si>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</si>
  <si>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</si>
  <si>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</si>
  <si>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</si>
  <si>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</si>
  <si>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</si>
  <si>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</si>
  <si>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</si>
  <si>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</si>
  <si>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</si>
  <si>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</si>
  <si>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</si>
  <si>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</si>
  <si>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</si>
  <si>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</si>
  <si>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</si>
  <si>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</si>
  <si>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</si>
  <si>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</si>
  <si>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</si>
  <si>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</si>
  <si>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</si>
  <si>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</si>
  <si>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</si>
  <si>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</si>
  <si>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</si>
  <si>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</si>
  <si>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</si>
  <si>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</si>
  <si>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</si>
  <si>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</si>
  <si>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</si>
  <si>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</si>
  <si>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</si>
  <si>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</si>
  <si>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</si>
  <si>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</si>
  <si>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</si>
  <si>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</si>
  <si>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</si>
  <si>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</si>
  <si>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</si>
  <si>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</si>
  <si>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</si>
  <si>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</si>
  <si>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</si>
  <si>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</si>
  <si>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</si>
  <si>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</si>
  <si>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</si>
  <si>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</si>
  <si>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</si>
  <si>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</si>
  <si>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</si>
  <si>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</si>
  <si>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</si>
  <si>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</si>
  <si>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</si>
  <si>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</si>
  <si>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</si>
  <si>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</si>
  <si>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</si>
  <si>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</si>
  <si>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</si>
  <si>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</si>
  <si>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</si>
  <si>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</si>
  <si>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</si>
  <si>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</si>
  <si>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</si>
  <si>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</si>
  <si>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</si>
  <si>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</si>
  <si>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</si>
  <si>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</si>
  <si>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</si>
  <si>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</si>
  <si>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</si>
  <si>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</si>
  <si>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</si>
  <si>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</si>
  <si>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</si>
  <si>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</si>
  <si>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</si>
  <si>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</si>
  <si>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</si>
  <si>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</si>
  <si>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</si>
  <si>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</si>
  <si>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</si>
  <si>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</si>
  <si>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</si>
  <si>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</si>
  <si>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</si>
  <si>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</si>
  <si>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</si>
  <si>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</si>
  <si>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</si>
  <si>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</si>
  <si>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</si>
  <si>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</si>
  <si>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</si>
  <si>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</si>
  <si>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</si>
  <si>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</si>
  <si>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</si>
  <si>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</si>
  <si>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</si>
  <si>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</si>
  <si>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</si>
  <si>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</si>
  <si>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</si>
  <si>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</si>
  <si>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</si>
  <si>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</si>
  <si>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</si>
  <si>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</si>
  <si>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</si>
  <si>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</si>
  <si>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</si>
  <si>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</si>
  <si>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</si>
  <si>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</si>
  <si>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</si>
  <si>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</si>
  <si>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</si>
  <si>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</si>
  <si>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</si>
  <si>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</si>
  <si>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</si>
  <si>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</si>
  <si>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</si>
  <si>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</si>
  <si>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</si>
  <si>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</si>
  <si>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</si>
  <si>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</si>
  <si>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</si>
  <si>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</si>
  <si>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</si>
  <si>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</si>
  <si>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</si>
  <si>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</si>
  <si>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</si>
  <si>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</si>
  <si>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</si>
  <si>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</si>
  <si>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</si>
  <si>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</si>
  <si>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</si>
  <si>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</si>
  <si>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</si>
  <si>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</si>
  <si>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</si>
  <si>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</si>
  <si>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</si>
  <si>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</si>
  <si>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</si>
  <si>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</si>
  <si>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</si>
  <si>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</si>
  <si>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</si>
  <si>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</si>
  <si>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</si>
  <si>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</si>
  <si>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</si>
  <si>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</si>
  <si>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</si>
  <si>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</si>
  <si>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</si>
  <si>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</si>
  <si>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</si>
  <si>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</si>
  <si>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</si>
  <si>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</si>
  <si>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</si>
  <si>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</si>
  <si>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</si>
  <si>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</si>
  <si>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</si>
  <si>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</si>
  <si>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</si>
  <si>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</si>
  <si>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</si>
  <si>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</si>
  <si>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</si>
  <si>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</si>
  <si>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</si>
  <si>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</si>
  <si>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</si>
  <si>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</si>
  <si>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</si>
  <si>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</si>
  <si>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</si>
  <si>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</si>
  <si>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</si>
  <si>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</si>
  <si>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</si>
  <si>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</si>
  <si>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</si>
  <si>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</si>
  <si>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</si>
  <si>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</si>
  <si>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</si>
  <si>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</si>
  <si>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</si>
  <si>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</si>
  <si>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</si>
  <si>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</si>
  <si>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</si>
  <si>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</si>
  <si>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</si>
  <si>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</si>
  <si>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</si>
  <si>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</si>
  <si>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</si>
  <si>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</si>
  <si>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</si>
  <si>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</si>
  <si>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</si>
  <si>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</si>
  <si>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</si>
  <si>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</si>
  <si>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</si>
  <si>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</si>
  <si>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</si>
  <si>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</si>
  <si>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</si>
  <si>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</si>
  <si>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</si>
  <si>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</si>
  <si>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</si>
  <si>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</si>
  <si>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</si>
  <si>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</si>
  <si>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</si>
  <si>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</si>
  <si>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</si>
  <si>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</si>
  <si>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</si>
  <si>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</si>
  <si>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</si>
  <si>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</si>
  <si>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</si>
  <si>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</si>
  <si>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</si>
  <si>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</si>
  <si>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</si>
  <si>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</si>
  <si>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</si>
  <si>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</si>
  <si>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</si>
  <si>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</si>
  <si>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</si>
  <si>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</si>
  <si>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</si>
  <si>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</si>
  <si>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</si>
  <si>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</si>
  <si>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</si>
  <si>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</si>
  <si>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</si>
  <si>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</si>
  <si>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</si>
  <si>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</si>
  <si>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</si>
  <si>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</si>
  <si>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</si>
  <si>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</si>
  <si>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</si>
  <si>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</si>
  <si>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</si>
  <si>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</si>
  <si>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</si>
  <si>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</si>
  <si>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</si>
  <si>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</si>
  <si>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</si>
  <si>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</si>
  <si>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</si>
  <si>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</si>
  <si>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</si>
  <si>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</si>
  <si>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</si>
  <si>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</si>
  <si>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</si>
  <si>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</si>
  <si>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</si>
  <si>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</si>
  <si>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</si>
  <si>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</si>
  <si>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</si>
  <si>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</si>
  <si>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</si>
  <si>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</si>
  <si>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</si>
  <si>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</si>
  <si>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</si>
  <si>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</si>
  <si>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</si>
  <si>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</si>
  <si>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</si>
  <si>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</si>
  <si>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</si>
  <si>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</si>
  <si>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</si>
  <si>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</si>
  <si>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</si>
  <si>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</si>
  <si>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</si>
  <si>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</si>
  <si>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</si>
  <si>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</si>
  <si>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</si>
  <si>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</si>
  <si>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</si>
  <si>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</si>
  <si>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</si>
  <si>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</si>
  <si>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</si>
  <si>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</si>
  <si>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</si>
  <si>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</si>
  <si>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</si>
  <si>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</si>
  <si>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</si>
  <si>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</si>
  <si>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</si>
  <si>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</si>
  <si>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</si>
  <si>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</si>
  <si>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</si>
  <si>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</si>
  <si>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</si>
  <si>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</si>
  <si>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</si>
  <si>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</si>
  <si>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</si>
  <si>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</si>
  <si>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</si>
  <si>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</si>
  <si>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</si>
  <si>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</si>
  <si>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</si>
  <si>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</si>
  <si>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</si>
  <si>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</si>
  <si>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</si>
  <si>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</si>
  <si>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</si>
  <si>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</si>
  <si>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</si>
  <si>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</si>
  <si>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</si>
  <si>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</si>
  <si>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</si>
  <si>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</si>
  <si>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</si>
  <si>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</si>
  <si>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</si>
  <si>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</si>
  <si>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</si>
  <si>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</si>
  <si>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</si>
  <si>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</si>
  <si>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</si>
  <si>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</si>
  <si>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</si>
  <si>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</si>
  <si>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</si>
  <si>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</si>
  <si>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</si>
  <si>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</si>
  <si>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</si>
  <si>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</si>
  <si>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</si>
  <si>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</si>
  <si>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</si>
  <si>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</si>
  <si>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</si>
  <si>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</si>
  <si>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</si>
  <si>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</si>
  <si>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</si>
  <si>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</si>
  <si>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</si>
  <si>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</si>
  <si>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</si>
  <si>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</si>
  <si>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</si>
  <si>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</si>
  <si>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</si>
  <si>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</si>
  <si>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</si>
  <si>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</si>
  <si>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</si>
  <si>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</si>
  <si>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</si>
  <si>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</si>
  <si>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</si>
  <si>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</si>
  <si>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</si>
  <si>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</si>
  <si>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</si>
  <si>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</si>
  <si>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</si>
  <si>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</si>
  <si>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</si>
  <si>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</si>
  <si>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</si>
  <si>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</si>
  <si>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</si>
  <si>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</si>
  <si>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</si>
  <si>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</si>
  <si>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</si>
  <si>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</si>
  <si>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</si>
  <si>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</si>
  <si>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</si>
  <si>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</si>
  <si>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</si>
  <si>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</si>
  <si>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</si>
  <si>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</si>
  <si>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</si>
  <si>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</si>
  <si>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</si>
  <si>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</si>
  <si>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</si>
  <si>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</si>
  <si>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</si>
  <si>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</si>
  <si>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</si>
  <si>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</si>
  <si>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</si>
  <si>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</si>
  <si>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</si>
  <si>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</si>
  <si>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</si>
  <si>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</si>
  <si>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</si>
  <si>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</si>
  <si>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</si>
  <si>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</si>
  <si>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</si>
  <si>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</si>
  <si>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</si>
  <si>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</si>
  <si>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</si>
  <si>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</si>
  <si>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</si>
  <si>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</si>
  <si>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</si>
  <si>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</si>
  <si>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</si>
  <si>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</si>
  <si>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</si>
  <si>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</si>
  <si>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</si>
  <si>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</si>
  <si>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</si>
  <si>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</si>
  <si>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</si>
  <si>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</si>
  <si>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</si>
  <si>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</si>
  <si>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</si>
  <si>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</si>
  <si>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</si>
  <si>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</si>
  <si>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</si>
  <si>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</si>
  <si>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</si>
  <si>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</si>
  <si>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</si>
  <si>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</si>
  <si>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</si>
  <si>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</si>
  <si>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</si>
  <si>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</si>
  <si>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</si>
  <si>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</si>
  <si>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</si>
  <si>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</si>
  <si>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</si>
  <si>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</si>
  <si>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</si>
  <si>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</si>
  <si>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</si>
  <si>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</si>
  <si>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</si>
  <si>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</si>
  <si>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</si>
  <si>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</si>
  <si>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</si>
  <si>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</si>
  <si>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</si>
  <si>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</si>
  <si>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</si>
  <si>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</si>
  <si>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</si>
  <si>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</si>
  <si>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</si>
  <si>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</si>
  <si>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</si>
  <si>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</si>
  <si>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</si>
  <si>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</si>
  <si>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</si>
  <si>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</si>
  <si>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</si>
  <si>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</si>
  <si>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</si>
  <si>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</si>
  <si>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</si>
  <si>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</si>
  <si>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</si>
  <si>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</si>
  <si>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</si>
  <si>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</si>
  <si>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</si>
  <si>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</si>
  <si>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</si>
  <si>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</si>
  <si>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</si>
  <si>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</si>
  <si>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</si>
  <si>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</si>
  <si>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</si>
  <si>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</si>
  <si>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</si>
  <si>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</si>
  <si>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</si>
  <si>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</si>
  <si>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</si>
  <si>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</si>
  <si>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</si>
  <si>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</si>
  <si>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</si>
  <si>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</si>
  <si>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</si>
  <si>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</si>
  <si>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</si>
  <si>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</si>
  <si>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</si>
  <si>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</si>
  <si>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</si>
  <si>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</si>
  <si>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</si>
  <si>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</si>
  <si>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</si>
  <si>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</si>
  <si>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</si>
  <si>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</si>
  <si>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</si>
  <si>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</si>
  <si>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</si>
  <si>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</si>
  <si>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</si>
  <si>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</si>
  <si>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</si>
  <si>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</si>
  <si>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</si>
  <si>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</si>
  <si>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</si>
  <si>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</si>
  <si>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</si>
  <si>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</si>
  <si>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</si>
  <si>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</si>
  <si>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</si>
  <si>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</si>
  <si>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</si>
  <si>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</si>
  <si>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</si>
  <si>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</si>
  <si>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</si>
  <si>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</si>
  <si>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</si>
  <si>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</si>
  <si>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</si>
  <si>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</si>
  <si>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</si>
  <si>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</si>
  <si>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</si>
  <si>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</si>
  <si>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</si>
  <si>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</si>
  <si>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</si>
  <si>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</si>
  <si>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</si>
  <si>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</si>
  <si>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</si>
  <si>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</si>
  <si>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</si>
  <si>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</si>
  <si>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</si>
  <si>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</si>
  <si>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</si>
  <si>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</si>
  <si>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</si>
  <si>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</si>
  <si>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</si>
  <si>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</si>
  <si>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</si>
  <si>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</si>
  <si>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</si>
  <si>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</si>
  <si>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</si>
  <si>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</si>
  <si>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</si>
  <si>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</si>
  <si>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</si>
  <si>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</si>
  <si>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</si>
  <si>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</si>
  <si>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</si>
  <si>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</si>
  <si>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</si>
  <si>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</si>
  <si>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</si>
  <si>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</si>
  <si>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</si>
  <si>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</si>
  <si>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</si>
  <si>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</si>
  <si>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</si>
  <si>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</si>
  <si>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</si>
  <si>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</si>
  <si>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</si>
  <si>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</si>
  <si>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</si>
  <si>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</si>
  <si>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</si>
  <si>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</si>
  <si>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</si>
  <si>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</si>
  <si>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</si>
  <si>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</si>
  <si>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</si>
  <si>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</si>
  <si>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</si>
  <si>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</si>
  <si>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</si>
  <si>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</si>
  <si>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</si>
  <si>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</si>
  <si>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</si>
  <si>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</si>
  <si>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</si>
  <si>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</si>
  <si>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</si>
  <si>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</si>
  <si>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</si>
  <si>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</si>
  <si>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</si>
  <si>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</si>
  <si>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</si>
  <si>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</si>
  <si>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</si>
  <si>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</si>
  <si>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</si>
  <si>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</si>
  <si>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</si>
  <si>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</si>
  <si>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</si>
  <si>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</si>
  <si>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</si>
  <si>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</si>
  <si>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</si>
  <si>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</si>
  <si>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</si>
  <si>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</si>
  <si>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</si>
  <si>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</si>
  <si>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</si>
  <si>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</si>
  <si>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</si>
  <si>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</si>
  <si>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</si>
  <si>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</si>
  <si>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</si>
  <si>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</si>
  <si>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</si>
  <si>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</si>
  <si>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</si>
  <si>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</si>
  <si>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</si>
  <si>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</si>
  <si>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</si>
  <si>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</si>
  <si>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</si>
  <si>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</si>
  <si>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</si>
  <si>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</si>
  <si>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</si>
  <si>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</si>
  <si>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</si>
  <si>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</si>
  <si>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</si>
  <si>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</si>
  <si>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</si>
  <si>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</si>
  <si>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</si>
  <si>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</si>
  <si>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</si>
  <si>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</si>
  <si>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</si>
  <si>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</si>
  <si>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</si>
  <si>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</si>
  <si>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</si>
  <si>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</si>
  <si>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</si>
  <si>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</si>
  <si>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</si>
  <si>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</si>
  <si>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</si>
  <si>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</si>
  <si>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</si>
  <si>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</si>
  <si>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</si>
  <si>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</si>
  <si>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</si>
  <si>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</si>
  <si>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</si>
  <si>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</si>
  <si>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</si>
  <si>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</si>
  <si>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</si>
  <si>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</si>
  <si>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</si>
  <si>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</si>
  <si>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</si>
  <si>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</si>
  <si>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</si>
  <si>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</si>
  <si>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</si>
  <si>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</si>
  <si>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</si>
  <si>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</si>
  <si>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</si>
  <si>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</si>
  <si>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</si>
  <si>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</si>
  <si>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</si>
  <si>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</si>
  <si>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</si>
  <si>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</si>
  <si>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</si>
  <si>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</si>
  <si>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</si>
  <si>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</si>
  <si>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</si>
  <si>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</si>
  <si>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</si>
  <si>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</si>
  <si>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</si>
  <si>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</si>
  <si>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</si>
  <si>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</si>
  <si>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</si>
  <si>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</si>
  <si>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</si>
  <si>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</si>
  <si>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</si>
  <si>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</si>
  <si>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</si>
  <si>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</si>
  <si>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</si>
  <si>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</si>
  <si>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</si>
  <si>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</si>
  <si>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</si>
  <si>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</si>
  <si>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</si>
  <si>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</si>
  <si>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</si>
  <si>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</si>
  <si>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</si>
  <si>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</si>
  <si>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</si>
  <si>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</si>
  <si>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</si>
  <si>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</si>
  <si>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</si>
  <si>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</si>
  <si>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</si>
  <si>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</si>
  <si>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</si>
  <si>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</si>
  <si>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</si>
  <si>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</si>
  <si>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</si>
  <si>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</si>
  <si>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</si>
  <si>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</si>
  <si>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</si>
  <si>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</si>
  <si>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</si>
  <si>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</si>
  <si>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</si>
  <si>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</si>
  <si>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</si>
  <si>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</si>
  <si>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</si>
  <si>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</si>
  <si>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</si>
  <si>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</si>
  <si>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</si>
  <si>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</si>
  <si>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</si>
  <si>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</si>
  <si>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</si>
  <si>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</si>
  <si>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</si>
  <si>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</si>
  <si>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</si>
  <si>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</si>
  <si>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</si>
  <si>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</si>
  <si>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</si>
  <si>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</si>
  <si>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</si>
  <si>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</si>
  <si>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</si>
  <si>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</si>
  <si>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</si>
  <si>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</si>
  <si>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</si>
  <si>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</si>
  <si>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</si>
  <si>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</si>
  <si>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</si>
  <si>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</si>
  <si>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</si>
  <si>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</si>
  <si>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</si>
  <si>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</si>
  <si>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</si>
  <si>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</si>
  <si>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</si>
  <si>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</si>
  <si>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</si>
  <si>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</si>
  <si>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</si>
  <si>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</si>
  <si>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</si>
  <si>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</si>
  <si>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</si>
  <si>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</si>
  <si>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</si>
  <si>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</si>
  <si>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</si>
  <si>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</si>
  <si>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</si>
  <si>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</si>
  <si>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</si>
  <si>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</si>
  <si>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</si>
  <si>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</si>
  <si>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</si>
  <si>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</si>
  <si>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</si>
  <si>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</si>
  <si>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</si>
  <si>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</si>
  <si>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</si>
  <si>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</si>
  <si>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</si>
  <si>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</si>
  <si>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</si>
  <si>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</si>
  <si>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</si>
  <si>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</si>
  <si>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</si>
  <si>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</si>
  <si>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</si>
  <si>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</si>
  <si>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</si>
  <si>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</si>
  <si>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</si>
  <si>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</si>
  <si>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</si>
  <si>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</si>
  <si>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</si>
  <si>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</si>
  <si>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</si>
  <si>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</si>
  <si>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</si>
  <si>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</si>
  <si>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</si>
  <si>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</si>
  <si>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</si>
  <si>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</si>
  <si>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</si>
  <si>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</si>
  <si>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</si>
  <si>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</si>
  <si>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</si>
  <si>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</si>
  <si>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</si>
  <si>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</si>
  <si>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</si>
  <si>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</si>
  <si>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</si>
  <si>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</si>
  <si>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</si>
  <si>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</si>
  <si>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</si>
  <si>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</si>
  <si>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</si>
  <si>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</si>
  <si>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</si>
  <si>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</si>
  <si>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</si>
  <si>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</si>
  <si>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</si>
  <si>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</si>
  <si>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</si>
  <si>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</si>
  <si>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</si>
  <si>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</si>
  <si>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</si>
  <si>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</si>
  <si>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</si>
  <si>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</si>
  <si>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</si>
  <si>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</si>
  <si>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</si>
  <si>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</si>
  <si>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</si>
  <si>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</si>
  <si>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</si>
  <si>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</si>
  <si>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</si>
  <si>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</si>
  <si>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</si>
  <si>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</si>
  <si>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</si>
  <si>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</si>
  <si>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</si>
  <si>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</si>
  <si>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</si>
  <si>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</si>
  <si>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</si>
  <si>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</si>
  <si>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</si>
  <si>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</si>
  <si>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</si>
  <si>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</si>
  <si>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</si>
  <si>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</si>
  <si>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</si>
  <si>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</si>
  <si>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</si>
  <si>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</si>
  <si>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</si>
  <si>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</si>
  <si>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</si>
  <si>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</si>
  <si>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</si>
  <si>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</si>
  <si>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</si>
  <si>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</si>
  <si>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</si>
  <si>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</si>
  <si>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</si>
  <si>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</si>
  <si>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</si>
  <si>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</si>
  <si>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</si>
  <si>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</si>
  <si>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</si>
  <si>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</si>
  <si>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</si>
  <si>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</si>
  <si>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</si>
  <si>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</si>
  <si>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</si>
  <si>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</si>
  <si>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</si>
  <si>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</si>
  <si>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</si>
  <si>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</si>
  <si>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</si>
  <si>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</si>
  <si>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</si>
  <si>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</si>
  <si>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</si>
  <si>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</si>
  <si>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</si>
  <si>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</si>
  <si>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</si>
  <si>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</si>
  <si>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</si>
  <si>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</si>
  <si>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</si>
  <si>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</si>
  <si>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</si>
  <si>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</si>
  <si>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</si>
  <si>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</si>
  <si>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</si>
  <si>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</si>
  <si>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</si>
  <si>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</si>
  <si>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</si>
  <si>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</si>
  <si>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</si>
  <si>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</si>
  <si>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</si>
  <si>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</si>
  <si>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</si>
  <si>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</si>
  <si>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</si>
  <si>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</si>
  <si>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</si>
  <si>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</si>
  <si>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</si>
  <si>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</si>
  <si>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</si>
  <si>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</si>
  <si>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</si>
  <si>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</si>
  <si>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</si>
  <si>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</si>
  <si>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</si>
  <si>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</si>
  <si>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</si>
  <si>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</si>
  <si>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</si>
  <si>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</si>
  <si>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</si>
  <si>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</si>
  <si>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</si>
  <si>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</si>
  <si>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</si>
  <si>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</si>
  <si>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</si>
  <si>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</si>
  <si>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</si>
  <si>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</si>
  <si>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</si>
  <si>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</si>
  <si>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</si>
  <si>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</si>
  <si>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</si>
  <si>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</si>
  <si>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</si>
  <si>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</si>
  <si>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</si>
  <si>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</si>
  <si>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</si>
  <si>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</si>
  <si>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</si>
  <si>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</si>
  <si>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</si>
  <si>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</si>
  <si>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</si>
  <si>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</si>
  <si>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</si>
  <si>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</si>
  <si>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</si>
  <si>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</si>
  <si>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</si>
  <si>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</si>
  <si>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</si>
  <si>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</si>
  <si>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</si>
  <si>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</si>
  <si>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</si>
  <si>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</si>
  <si>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</si>
  <si>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</si>
  <si>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</si>
  <si>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</si>
  <si>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</si>
  <si>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</si>
  <si>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</si>
  <si>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</si>
  <si>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</si>
  <si>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</si>
  <si>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</si>
  <si>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</si>
  <si>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</si>
  <si>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</si>
  <si>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</si>
  <si>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</si>
  <si>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</si>
  <si>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</si>
  <si>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</si>
  <si>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</si>
  <si>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</si>
  <si>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</si>
  <si>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</si>
  <si>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</si>
  <si>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</si>
  <si>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</si>
  <si>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</si>
  <si>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</si>
  <si>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</si>
  <si>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</si>
  <si>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</si>
  <si>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</si>
  <si>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</si>
  <si>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</si>
  <si>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</si>
  <si>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</si>
  <si>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</si>
  <si>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</si>
  <si>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</si>
  <si>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</si>
  <si>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</si>
  <si>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</si>
  <si>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</si>
  <si>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</si>
  <si>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</si>
  <si>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</si>
  <si>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</si>
  <si>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</si>
  <si>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</si>
  <si>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</si>
  <si>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</si>
  <si>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</si>
  <si>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</si>
  <si>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</si>
  <si>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</si>
  <si>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</si>
  <si>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</si>
  <si>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</si>
  <si>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</si>
  <si>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</si>
  <si>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</si>
  <si>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</si>
  <si>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</si>
  <si>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</si>
  <si>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</si>
  <si>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</si>
  <si>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</si>
  <si>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</si>
  <si>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</si>
  <si>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</si>
  <si>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</si>
  <si>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</si>
  <si>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</si>
  <si>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</si>
  <si>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</si>
  <si>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</si>
  <si>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</si>
  <si>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</si>
  <si>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</si>
  <si>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</si>
  <si>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</si>
  <si>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</si>
  <si>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</si>
  <si>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</si>
  <si>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</si>
  <si>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</si>
  <si>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</si>
  <si>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</si>
  <si>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</si>
  <si>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</si>
  <si>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</si>
  <si>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</si>
  <si>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</si>
  <si>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</si>
  <si>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</si>
  <si>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</si>
  <si>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</si>
  <si>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</si>
  <si>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</si>
  <si>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</si>
  <si>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</si>
  <si>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</si>
  <si>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</si>
  <si>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</si>
  <si>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</si>
  <si>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</si>
  <si>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</si>
  <si>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</si>
  <si>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</si>
  <si>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</si>
  <si>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</si>
  <si>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</si>
  <si>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</si>
  <si>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</si>
  <si>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</si>
  <si>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</si>
  <si>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</si>
  <si>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</si>
  <si>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</si>
  <si>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</si>
  <si>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</si>
  <si>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</si>
  <si>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</si>
  <si>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</si>
  <si>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</si>
  <si>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</si>
  <si>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</si>
  <si>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</si>
  <si>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</si>
  <si>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</si>
  <si>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</si>
  <si>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</si>
  <si>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</si>
  <si>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</si>
  <si>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</si>
  <si>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</si>
  <si>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</si>
  <si>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</si>
  <si>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</si>
  <si>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</si>
  <si>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</si>
  <si>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</si>
  <si>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</si>
  <si>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</si>
  <si>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</si>
  <si>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</si>
  <si>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</si>
  <si>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</si>
  <si>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</si>
  <si>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</si>
  <si>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</si>
  <si>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</si>
  <si>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</si>
  <si>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</si>
  <si>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</si>
  <si>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</si>
  <si>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</si>
  <si>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</si>
  <si>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</si>
  <si>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</si>
  <si>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</si>
  <si>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</si>
  <si>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</si>
  <si>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</si>
  <si>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</si>
  <si>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</si>
  <si>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</si>
  <si>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</si>
  <si>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</si>
  <si>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</si>
  <si>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</si>
  <si>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</si>
  <si>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</si>
  <si>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</si>
  <si>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</si>
  <si>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</si>
  <si>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</si>
  <si>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</si>
  <si>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</si>
  <si>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</si>
  <si>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</si>
  <si>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</si>
  <si>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</si>
  <si>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</si>
  <si>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</si>
  <si>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</si>
  <si>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</si>
  <si>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</si>
  <si>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</si>
  <si>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</si>
  <si>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</si>
  <si>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</si>
  <si>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</si>
  <si>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</si>
  <si>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</si>
  <si>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</si>
  <si>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</si>
  <si>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</si>
  <si>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</si>
  <si>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</si>
  <si>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</si>
  <si>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</si>
  <si>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</si>
  <si>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</si>
  <si>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</si>
  <si>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</si>
  <si>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</si>
  <si>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</si>
  <si>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</si>
  <si>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</si>
  <si>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</si>
  <si>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</si>
  <si>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</si>
  <si>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</si>
  <si>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</si>
  <si>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</si>
  <si>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</si>
  <si>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</si>
  <si>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</si>
  <si>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</si>
  <si>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</si>
  <si>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</si>
  <si>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</si>
  <si>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</si>
  <si>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</si>
  <si>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</si>
  <si>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</si>
  <si>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</si>
  <si>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</si>
  <si>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</si>
  <si>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</si>
  <si>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</si>
  <si>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</si>
  <si>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</si>
  <si>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</si>
  <si>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</si>
  <si>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</si>
  <si>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</si>
  <si>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</si>
  <si>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</si>
  <si>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</si>
  <si>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</si>
  <si>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</si>
  <si>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</si>
  <si>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</si>
  <si>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</si>
  <si>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</si>
  <si>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</si>
  <si>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</si>
  <si>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</si>
  <si>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</si>
  <si>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</si>
  <si>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</si>
  <si>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</si>
  <si>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</si>
  <si>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</si>
  <si>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</si>
  <si>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</si>
  <si>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</si>
  <si>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</si>
  <si>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</si>
  <si>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</si>
  <si>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</si>
  <si>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</si>
  <si>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</si>
  <si>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</si>
  <si>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</si>
  <si>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</si>
  <si>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</si>
  <si>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</si>
  <si>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</si>
  <si>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</si>
  <si>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</si>
  <si>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</si>
  <si>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</si>
  <si>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</si>
  <si>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</si>
  <si>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</si>
  <si>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</si>
  <si>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</si>
  <si>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</si>
  <si>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</si>
  <si>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</si>
  <si>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</si>
  <si>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</si>
  <si>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</si>
  <si>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</si>
  <si>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</si>
  <si>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</si>
  <si>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</si>
  <si>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</si>
  <si>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</si>
  <si>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</si>
  <si>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</si>
  <si>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</si>
  <si>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</si>
  <si>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</si>
  <si>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</si>
  <si>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</si>
  <si>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</si>
  <si>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</si>
  <si>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</si>
  <si>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</si>
  <si>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</si>
  <si>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</si>
  <si>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</si>
  <si>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</si>
  <si>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</si>
  <si>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</si>
  <si>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</si>
  <si>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</si>
  <si>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</si>
  <si>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</si>
  <si>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</si>
  <si>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</si>
  <si>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</si>
  <si>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</si>
  <si>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</si>
  <si>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</si>
  <si>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</si>
  <si>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</si>
  <si>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</si>
  <si>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</si>
  <si>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</si>
  <si>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</si>
  <si>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</si>
  <si>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</si>
  <si>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</si>
  <si>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</si>
  <si>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</si>
  <si>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</si>
  <si>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</si>
  <si>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</si>
  <si>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</si>
  <si>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</si>
  <si>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</si>
  <si>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</si>
  <si>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</si>
  <si>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</si>
  <si>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</si>
  <si>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</si>
  <si>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</si>
  <si>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</si>
  <si>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46885901</t>
  </si>
  <si>
    <t>PaedDr. Nadežda Miklošová</t>
  </si>
  <si>
    <t>82025</t>
  </si>
  <si>
    <t>202508</t>
  </si>
  <si>
    <t>56217625</t>
  </si>
  <si>
    <t>56217528</t>
  </si>
  <si>
    <t>Denys Huzii</t>
  </si>
  <si>
    <t>92025</t>
  </si>
  <si>
    <t>Karyna Koshelenko</t>
  </si>
  <si>
    <t>202509</t>
  </si>
  <si>
    <t>202519</t>
  </si>
  <si>
    <t>nájom gymnastická telocvičňa 8 2025</t>
  </si>
  <si>
    <t>GYM4U s.r.o.</t>
  </si>
  <si>
    <t>52328589</t>
  </si>
  <si>
    <t>trenerské služby - živnostník</t>
  </si>
  <si>
    <t>251100288</t>
  </si>
  <si>
    <t>251100130</t>
  </si>
  <si>
    <t>251100139</t>
  </si>
  <si>
    <t>251100133</t>
  </si>
  <si>
    <t>251100153</t>
  </si>
  <si>
    <t xml:space="preserve">251100154 </t>
  </si>
  <si>
    <t>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</si>
</sst>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82" val="2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1353</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3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Slávia Gymnastické centrum Bratislava</v>
      </c>
      <c r="C3" s="338"/>
      <c r="D3" s="338"/>
      <c r="G3" s="252">
        <v>45747</v>
      </c>
    </row>
    <row r="4" spans="1:7" ht="13.8" x14ac:dyDescent="0.25">
      <c r="A4" s="30" t="s">
        <v>313</v>
      </c>
      <c r="B4" s="29" t="str">
        <f>RIGHT("0000"&amp;INDEX(Adr!A:A,Doklady!B102+1),8)</f>
        <v>42254302</v>
      </c>
      <c r="G4" s="252">
        <v>45777</v>
      </c>
    </row>
    <row r="5" spans="1:7" ht="13.8" x14ac:dyDescent="0.25">
      <c r="A5" s="30" t="s">
        <v>314</v>
      </c>
      <c r="B5" s="29" t="str">
        <f>INDEX(Adr!D:D,Doklady!B102+1)&amp;", "&amp;INDEX(Adr!E:E,Doklady!B102+1)</f>
        <v>Wolkrova 47,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7"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INDEX(Adr!B2:B244,Doklady!B102)</f>
        <v>Slávia Gymnastické centrum Bratislava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42254302</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Wolkrova 47, Bratislava, 851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5000</v>
      </c>
      <c r="D12" s="126">
        <f>C12-E12</f>
        <v>5000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98" zoomScaleNormal="98" workbookViewId="0">
      <selection activeCell="E115" sqref="E11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42254302</v>
      </c>
      <c r="C1" s="233">
        <f>IF(ROW()&lt;=B$3,INDEX(FP!E:E,B$2+ROW()-1),"")</f>
        <v>0</v>
      </c>
      <c r="D1" s="234" t="str">
        <f>IF(ROW()&lt;=B$3,INDEX(FP!F:F,B$2+ROW()-1),"")</f>
        <v>l</v>
      </c>
      <c r="E1" s="234"/>
      <c r="F1" s="234" t="str">
        <f>IF(ROW()&lt;=B$3,INDEX(FP!G:G,B$2+ROW()-1),"")</f>
        <v>026 03</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2992</v>
      </c>
      <c r="J100" s="375"/>
      <c r="K100" s="89"/>
    </row>
    <row r="101" spans="1:25" ht="15.6" x14ac:dyDescent="0.3">
      <c r="A101" s="373"/>
      <c r="B101" s="373"/>
      <c r="C101" s="373"/>
      <c r="D101" s="373"/>
      <c r="E101" s="373"/>
      <c r="F101" s="373"/>
      <c r="G101" s="373"/>
      <c r="H101" s="373"/>
      <c r="I101" s="374">
        <v>45961</v>
      </c>
      <c r="J101" s="374"/>
    </row>
    <row r="102" spans="1:25" ht="13.8" x14ac:dyDescent="0.25">
      <c r="A102" s="249" t="s">
        <v>399</v>
      </c>
      <c r="B102" s="250">
        <v>82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2997</v>
      </c>
      <c r="B107" s="14" t="s">
        <v>3014</v>
      </c>
      <c r="C107" s="14" t="s">
        <v>3000</v>
      </c>
      <c r="D107" s="16">
        <v>45873</v>
      </c>
      <c r="E107" s="16"/>
      <c r="F107" s="14" t="s">
        <v>3012</v>
      </c>
      <c r="G107" s="14" t="s">
        <v>2998</v>
      </c>
      <c r="H107" s="14" t="s">
        <v>2999</v>
      </c>
      <c r="I107" s="15">
        <v>400</v>
      </c>
      <c r="J107" s="77">
        <v>10</v>
      </c>
      <c r="K107" s="92"/>
    </row>
    <row r="108" spans="1:25" ht="13.2" x14ac:dyDescent="0.25">
      <c r="A108" s="14" t="s">
        <v>2997</v>
      </c>
      <c r="B108" s="14" t="s">
        <v>3015</v>
      </c>
      <c r="C108" s="14" t="s">
        <v>3019</v>
      </c>
      <c r="D108" s="16">
        <v>45881</v>
      </c>
      <c r="E108" s="16"/>
      <c r="F108" s="14" t="s">
        <v>3012</v>
      </c>
      <c r="G108" s="14" t="s">
        <v>3002</v>
      </c>
      <c r="H108" s="14" t="s">
        <v>3006</v>
      </c>
      <c r="I108" s="15">
        <v>1255</v>
      </c>
      <c r="J108" s="77">
        <v>10</v>
      </c>
      <c r="K108" s="92"/>
    </row>
    <row r="109" spans="1:25" ht="13.2" x14ac:dyDescent="0.25">
      <c r="A109" s="14" t="s">
        <v>2997</v>
      </c>
      <c r="B109" s="14" t="s">
        <v>3016</v>
      </c>
      <c r="C109" s="14" t="s">
        <v>3001</v>
      </c>
      <c r="D109" s="16">
        <v>45881</v>
      </c>
      <c r="E109" s="16"/>
      <c r="F109" s="14" t="s">
        <v>3012</v>
      </c>
      <c r="G109" s="14" t="s">
        <v>3003</v>
      </c>
      <c r="H109" s="14" t="s">
        <v>3004</v>
      </c>
      <c r="I109" s="15">
        <v>1460</v>
      </c>
      <c r="J109" s="77">
        <v>10</v>
      </c>
      <c r="K109" s="92"/>
    </row>
    <row r="110" spans="1:25" ht="13.2" x14ac:dyDescent="0.25">
      <c r="A110" s="14" t="s">
        <v>2997</v>
      </c>
      <c r="B110" s="14" t="s">
        <v>3017</v>
      </c>
      <c r="C110" s="14" t="s">
        <v>3005</v>
      </c>
      <c r="D110" s="16">
        <v>45905</v>
      </c>
      <c r="E110" s="16"/>
      <c r="F110" s="14" t="s">
        <v>3012</v>
      </c>
      <c r="G110" s="14" t="s">
        <v>2998</v>
      </c>
      <c r="H110" s="14" t="s">
        <v>2999</v>
      </c>
      <c r="I110" s="15">
        <v>400</v>
      </c>
      <c r="J110" s="77">
        <v>10</v>
      </c>
      <c r="K110" s="92"/>
    </row>
    <row r="111" spans="1:25" ht="13.2" x14ac:dyDescent="0.25">
      <c r="A111" s="14" t="s">
        <v>2997</v>
      </c>
      <c r="B111" s="14" t="s">
        <v>3018</v>
      </c>
      <c r="C111" s="14" t="s">
        <v>3007</v>
      </c>
      <c r="D111" s="16">
        <v>45905</v>
      </c>
      <c r="E111" s="16"/>
      <c r="F111" s="14" t="s">
        <v>3012</v>
      </c>
      <c r="G111" s="14" t="s">
        <v>3002</v>
      </c>
      <c r="H111" s="14" t="s">
        <v>3006</v>
      </c>
      <c r="I111" s="15">
        <v>485</v>
      </c>
      <c r="J111" s="77">
        <v>10</v>
      </c>
      <c r="K111" s="92"/>
    </row>
    <row r="112" spans="1:25" ht="13.2" x14ac:dyDescent="0.25">
      <c r="A112" s="14" t="s">
        <v>2997</v>
      </c>
      <c r="B112" s="14" t="s">
        <v>3013</v>
      </c>
      <c r="C112" s="14" t="s">
        <v>3008</v>
      </c>
      <c r="D112" s="16">
        <v>45849</v>
      </c>
      <c r="E112" s="16"/>
      <c r="F112" s="14" t="s">
        <v>3009</v>
      </c>
      <c r="G112" s="14" t="s">
        <v>3011</v>
      </c>
      <c r="H112" s="14" t="s">
        <v>3010</v>
      </c>
      <c r="I112" s="15">
        <v>1000</v>
      </c>
      <c r="J112" s="77">
        <v>10</v>
      </c>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2"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2"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2"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2"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2"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2"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2"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2"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2"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Slávia Gymnastické centrum Bratislava, Wolkrova 47, Bratislava, 851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42254302</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Slávia Gymnastické centrum Bratislava, Wolkrova 47, Bratislava, 851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1285</v>
      </c>
      <c r="C14" s="386"/>
      <c r="F14" s="311"/>
      <c r="N14" s="137" t="str">
        <f t="shared" si="0"/>
        <v xml:space="preserve">n - </v>
      </c>
      <c r="O14" s="137" t="s">
        <v>364</v>
      </c>
    </row>
    <row r="15" spans="1:16" ht="34.3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42254302</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Slávia Gymnastické centrum Bratislava</cp:lastModifiedBy>
  <cp:revision/>
  <cp:lastPrinted>2026-04-09T15:29:35Z</cp:lastPrinted>
  <dcterms:created xsi:type="dcterms:W3CDTF">2017-02-20T06:20:12Z</dcterms:created>
  <dcterms:modified xsi:type="dcterms:W3CDTF">2026-08-11T09:33:05Z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