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cyril\Desktop\Sportovkovo\O.Z\Dotacie\MinvSR\"/>
    </mc:Choice>
  </mc:AlternateContent>
  <xr:revisionPtr revIDLastSave="0" documentId="13_ncr:1_{23443EFE-B408-48FB-9A69-6DAD072D91F6}" xr6:coauthVersionLast="47" xr6:coauthVersionMax="47" xr10:uidLastSave="{00000000-0000-0000-0000-000000000000}"/>
  <bookViews>
    <workbookView xWindow="-120" yWindow="-120" windowWidth="20730" windowHeight="1116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<sst xmlns="http://schemas.openxmlformats.org/spreadsheetml/2006/main" count="6549" uniqueCount="3013">
  <si>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</si>
  <si>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</si>
  <si>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</si>
  <si>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</si>
  <si>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</si>
  <si>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</si>
  <si>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</si>
  <si>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</si>
  <si>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</si>
  <si>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</si>
  <si>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</si>
  <si>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</si>
  <si>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</si>
  <si>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</si>
  <si>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</si>
  <si>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</si>
  <si>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</si>
  <si>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</si>
  <si>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</si>
  <si>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</si>
  <si>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</si>
  <si>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</si>
  <si>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</si>
  <si>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</si>
  <si>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</si>
  <si>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</si>
  <si>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</si>
  <si>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</si>
  <si>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</si>
  <si>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</si>
  <si>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</si>
  <si>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</si>
  <si>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</si>
  <si>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</si>
  <si>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</si>
  <si>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</si>
  <si>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</si>
  <si>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</si>
  <si>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</si>
  <si>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</si>
  <si>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</si>
  <si>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</si>
  <si>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</si>
  <si>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</si>
  <si>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</si>
  <si>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</si>
  <si>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</si>
  <si>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</si>
  <si>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</si>
  <si>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</si>
  <si>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</si>
  <si>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</si>
  <si>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</si>
  <si>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</si>
  <si>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</si>
  <si>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</si>
  <si>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</si>
  <si>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</si>
  <si>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</si>
  <si>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</si>
  <si>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</si>
  <si>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</si>
  <si>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</si>
  <si>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</si>
  <si>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</si>
  <si>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</si>
  <si>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</si>
  <si>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</si>
  <si>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</si>
  <si>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</si>
  <si>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</si>
  <si>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</si>
  <si>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</si>
  <si>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</si>
  <si>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</si>
  <si>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</si>
  <si>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</si>
  <si>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</si>
  <si>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</si>
  <si>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</si>
  <si>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</si>
  <si>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</si>
  <si>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</si>
  <si>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</si>
  <si>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</si>
  <si>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</si>
  <si>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</si>
  <si>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</si>
  <si>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</si>
  <si>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</si>
  <si>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</si>
  <si>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</si>
  <si>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</si>
  <si>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</si>
  <si>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</si>
  <si>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</si>
  <si>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</si>
  <si>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</si>
  <si>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</si>
  <si>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</si>
  <si>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</si>
  <si>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</si>
  <si>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</si>
  <si>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</si>
  <si>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</si>
  <si>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</si>
  <si>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</si>
  <si>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</si>
  <si>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</si>
  <si>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</si>
  <si>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</si>
  <si>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</si>
  <si>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</si>
  <si>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</si>
  <si>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</si>
  <si>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</si>
  <si>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</si>
  <si>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</si>
  <si>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</si>
  <si>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</si>
  <si>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</si>
  <si>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</si>
  <si>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</si>
  <si>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</si>
  <si>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</si>
  <si>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</si>
  <si>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</si>
  <si>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</si>
  <si>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</si>
  <si>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</si>
  <si>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</si>
  <si>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</si>
  <si>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</si>
  <si>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</si>
  <si>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</si>
  <si>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</si>
  <si>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</si>
  <si>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</si>
  <si>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</si>
  <si>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</si>
  <si>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</si>
  <si>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</si>
  <si>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</si>
  <si>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</si>
  <si>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</si>
  <si>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</si>
  <si>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</si>
  <si>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</si>
  <si>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</si>
  <si>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</si>
  <si>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</si>
  <si>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</si>
  <si>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</si>
  <si>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</si>
  <si>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</si>
  <si>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</si>
  <si>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</si>
  <si>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</si>
  <si>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</si>
  <si>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</si>
  <si>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</si>
  <si>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</si>
  <si>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</si>
  <si>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</si>
  <si>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</si>
  <si>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</si>
  <si>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</si>
  <si>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</si>
  <si>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</si>
  <si>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</si>
  <si>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</si>
  <si>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</si>
  <si>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</si>
  <si>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</si>
  <si>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</si>
  <si>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</si>
  <si>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</si>
  <si>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</si>
  <si>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</si>
  <si>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</si>
  <si>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</si>
  <si>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</si>
  <si>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</si>
  <si>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</si>
  <si>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</si>
  <si>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</si>
  <si>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</si>
  <si>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</si>
  <si>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</si>
  <si>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</si>
  <si>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</si>
  <si>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</si>
  <si>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</si>
  <si>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</si>
  <si>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</si>
  <si>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</si>
  <si>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</si>
  <si>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</si>
  <si>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</si>
  <si>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</si>
  <si>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</si>
  <si>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</si>
  <si>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</si>
  <si>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</si>
  <si>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</si>
  <si>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</si>
  <si>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</si>
  <si>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</si>
  <si>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</si>
  <si>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</si>
  <si>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</si>
  <si>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</si>
  <si>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</si>
  <si>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</si>
  <si>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</si>
  <si>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</si>
  <si>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</si>
  <si>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</si>
  <si>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</si>
  <si>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</si>
  <si>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</si>
  <si>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</si>
  <si>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</si>
  <si>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</si>
  <si>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</si>
  <si>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</si>
  <si>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</si>
  <si>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</si>
  <si>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</si>
  <si>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</si>
  <si>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</si>
  <si>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</si>
  <si>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</si>
  <si>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</si>
  <si>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</si>
  <si>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</si>
  <si>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</si>
  <si>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</si>
  <si>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</si>
  <si>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</si>
  <si>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</si>
  <si>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</si>
  <si>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</si>
  <si>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</si>
  <si>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</si>
  <si>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</si>
  <si>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</si>
  <si>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</si>
  <si>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</si>
  <si>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</si>
  <si>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</si>
  <si>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</si>
  <si>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</si>
  <si>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</si>
  <si>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</si>
  <si>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</si>
  <si>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</si>
  <si>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</si>
  <si>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</si>
  <si>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</si>
  <si>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</si>
  <si>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</si>
  <si>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</si>
  <si>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</si>
  <si>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</si>
  <si>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</si>
  <si>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</si>
  <si>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</si>
  <si>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</si>
  <si>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</si>
  <si>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</si>
  <si>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</si>
  <si>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</si>
  <si>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</si>
  <si>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</si>
  <si>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</si>
  <si>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</si>
  <si>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</si>
  <si>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</si>
  <si>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</si>
  <si>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</si>
  <si>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</si>
  <si>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</si>
  <si>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</si>
  <si>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</si>
  <si>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</si>
  <si>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</si>
  <si>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</si>
  <si>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</si>
  <si>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</si>
  <si>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</si>
  <si>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</si>
  <si>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</si>
  <si>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</si>
  <si>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</si>
  <si>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</si>
  <si>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</si>
  <si>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</si>
  <si>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</si>
  <si>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</si>
  <si>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</si>
  <si>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</si>
  <si>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</si>
  <si>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</si>
  <si>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</si>
  <si>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</si>
  <si>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</si>
  <si>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</si>
  <si>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</si>
  <si>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</si>
  <si>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</si>
  <si>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</si>
  <si>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</si>
  <si>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</si>
  <si>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</si>
  <si>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</si>
  <si>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</si>
  <si>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</si>
  <si>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</si>
  <si>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</si>
  <si>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</si>
  <si>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</si>
  <si>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</si>
  <si>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</si>
  <si>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</si>
  <si>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</si>
  <si>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</si>
  <si>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</si>
  <si>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</si>
  <si>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</si>
  <si>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</si>
  <si>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</si>
  <si>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</si>
  <si>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</si>
  <si>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</si>
  <si>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</si>
  <si>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</si>
  <si>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</si>
  <si>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</si>
  <si>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</si>
  <si>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</si>
  <si>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</si>
  <si>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</si>
  <si>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</si>
  <si>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</si>
  <si>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</si>
  <si>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</si>
  <si>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</si>
  <si>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</si>
  <si>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</si>
  <si>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</si>
  <si>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</si>
  <si>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</si>
  <si>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</si>
  <si>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</si>
  <si>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</si>
  <si>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</si>
  <si>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</si>
  <si>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</si>
  <si>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</si>
  <si>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</si>
  <si>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</si>
  <si>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</si>
  <si>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</si>
  <si>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</si>
  <si>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</si>
  <si>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</si>
  <si>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</si>
  <si>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</si>
  <si>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</si>
  <si>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</si>
  <si>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</si>
  <si>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</si>
  <si>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</si>
  <si>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</si>
  <si>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</si>
  <si>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</si>
  <si>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</si>
  <si>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</si>
  <si>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</si>
  <si>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</si>
  <si>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</si>
  <si>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</si>
  <si>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</si>
  <si>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</si>
  <si>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</si>
  <si>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</si>
  <si>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</si>
  <si>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</si>
  <si>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</si>
  <si>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</si>
  <si>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</si>
  <si>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</si>
  <si>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</si>
  <si>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</si>
  <si>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</si>
  <si>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</si>
  <si>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</si>
  <si>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</si>
  <si>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</si>
  <si>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</si>
  <si>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</si>
  <si>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</si>
  <si>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</si>
  <si>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</si>
  <si>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</si>
  <si>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</si>
  <si>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</si>
  <si>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</si>
  <si>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</si>
  <si>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</si>
  <si>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</si>
  <si>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</si>
  <si>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</si>
  <si>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</si>
  <si>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</si>
  <si>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</si>
  <si>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</si>
  <si>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</si>
  <si>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</si>
  <si>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</si>
  <si>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</si>
  <si>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</si>
  <si>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</si>
  <si>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</si>
  <si>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</si>
  <si>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</si>
  <si>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</si>
  <si>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</si>
  <si>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</si>
  <si>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</si>
  <si>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</si>
  <si>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</si>
  <si>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</si>
  <si>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</si>
  <si>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</si>
  <si>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</si>
  <si>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</si>
  <si>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</si>
  <si>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</si>
  <si>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</si>
  <si>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</si>
  <si>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</si>
  <si>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</si>
  <si>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</si>
  <si>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</si>
  <si>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</si>
  <si>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</si>
  <si>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</si>
  <si>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</si>
  <si>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</si>
  <si>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</si>
  <si>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</si>
  <si>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</si>
  <si>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</si>
  <si>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</si>
  <si>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</si>
  <si>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</si>
  <si>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</si>
  <si>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</si>
  <si>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</si>
  <si>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</si>
  <si>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</si>
  <si>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</si>
  <si>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</si>
  <si>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</si>
  <si>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</si>
  <si>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</si>
  <si>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</si>
  <si>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</si>
  <si>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</si>
  <si>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</si>
  <si>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</si>
  <si>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</si>
  <si>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</si>
  <si>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</si>
  <si>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</si>
  <si>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</si>
  <si>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</si>
  <si>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</si>
  <si>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</si>
  <si>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</si>
  <si>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</si>
  <si>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</si>
  <si>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</si>
  <si>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</si>
  <si>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</si>
  <si>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</si>
  <si>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</si>
  <si>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</si>
  <si>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</si>
  <si>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</si>
  <si>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</si>
  <si>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</si>
  <si>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</si>
  <si>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</si>
  <si>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</si>
  <si>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</si>
  <si>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</si>
  <si>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</si>
  <si>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</si>
  <si>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</si>
  <si>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</si>
  <si>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</si>
  <si>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</si>
  <si>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</si>
  <si>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</si>
  <si>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</si>
  <si>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</si>
  <si>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</si>
  <si>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</si>
  <si>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</si>
  <si>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</si>
  <si>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</si>
  <si>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</si>
  <si>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</si>
  <si>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</si>
  <si>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</si>
  <si>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</si>
  <si>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</si>
  <si>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</si>
  <si>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</si>
  <si>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</si>
  <si>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</si>
  <si>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</si>
  <si>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</si>
  <si>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</si>
  <si>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</si>
  <si>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</si>
  <si>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</si>
  <si>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</si>
  <si>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</si>
  <si>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</si>
  <si>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</si>
  <si>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</si>
  <si>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</si>
  <si>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</si>
  <si>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</si>
  <si>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</si>
  <si>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</si>
  <si>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</si>
  <si>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</si>
  <si>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</si>
  <si>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</si>
  <si>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</si>
  <si>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</si>
  <si>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</si>
  <si>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</si>
  <si>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</si>
  <si>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</si>
  <si>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</si>
  <si>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</si>
  <si>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</si>
  <si>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</si>
  <si>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</si>
  <si>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</si>
  <si>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</si>
  <si>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</si>
  <si>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</si>
  <si>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</si>
  <si>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</si>
  <si>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</si>
  <si>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</si>
  <si>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</si>
  <si>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</si>
  <si>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</si>
  <si>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</si>
  <si>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</si>
  <si>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</si>
  <si>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</si>
  <si>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</si>
  <si>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</si>
  <si>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</si>
  <si>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</si>
  <si>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</si>
  <si>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</si>
  <si>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</si>
  <si>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</si>
  <si>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</si>
  <si>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</si>
  <si>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</si>
  <si>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</si>
  <si>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</si>
  <si>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</si>
  <si>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</si>
  <si>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</si>
  <si>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</si>
  <si>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</si>
  <si>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</si>
  <si>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</si>
  <si>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</si>
  <si>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</si>
  <si>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</si>
  <si>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</si>
  <si>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</si>
  <si>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</si>
  <si>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</si>
  <si>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</si>
  <si>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</si>
  <si>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</si>
  <si>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</si>
  <si>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</si>
  <si>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</si>
  <si>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</si>
  <si>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</si>
  <si>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</si>
  <si>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</si>
  <si>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</si>
  <si>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</si>
  <si>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</si>
  <si>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</si>
  <si>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</si>
  <si>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</si>
  <si>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</si>
  <si>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</si>
  <si>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</si>
  <si>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</si>
  <si>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</si>
  <si>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</si>
  <si>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</si>
  <si>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</si>
  <si>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</si>
  <si>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</si>
  <si>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</si>
  <si>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</si>
  <si>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</si>
  <si>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</si>
  <si>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</si>
  <si>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</si>
  <si>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</si>
  <si>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</si>
  <si>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</si>
  <si>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</si>
  <si>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</si>
  <si>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</si>
  <si>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</si>
  <si>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</si>
  <si>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</si>
  <si>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</si>
  <si>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</si>
  <si>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</si>
  <si>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</si>
  <si>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</si>
  <si>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</si>
  <si>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</si>
  <si>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</si>
  <si>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</si>
  <si>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</si>
  <si>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</si>
  <si>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</si>
  <si>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</si>
  <si>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</si>
  <si>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</si>
  <si>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</si>
  <si>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</si>
  <si>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</si>
  <si>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</si>
  <si>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</si>
  <si>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</si>
  <si>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</si>
  <si>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</si>
  <si>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</si>
  <si>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</si>
  <si>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</si>
  <si>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</si>
  <si>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</si>
  <si>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</si>
  <si>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</si>
  <si>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</si>
  <si>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</si>
  <si>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</si>
  <si>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</si>
  <si>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</si>
  <si>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</si>
  <si>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</si>
  <si>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</si>
  <si>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</si>
  <si>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</si>
  <si>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</si>
  <si>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</si>
  <si>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</si>
  <si>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</si>
  <si>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</si>
  <si>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</si>
  <si>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</si>
  <si>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</si>
  <si>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</si>
  <si>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</si>
  <si>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</si>
  <si>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</si>
  <si>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</si>
  <si>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</si>
  <si>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</si>
  <si>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</si>
  <si>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</si>
  <si>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</si>
  <si>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</si>
  <si>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</si>
  <si>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</si>
  <si>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</si>
  <si>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</si>
  <si>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</si>
  <si>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</si>
  <si>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</si>
  <si>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</si>
  <si>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</si>
  <si>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</si>
  <si>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</si>
  <si>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</si>
  <si>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</si>
  <si>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</si>
  <si>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</si>
  <si>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</si>
  <si>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</si>
  <si>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</si>
  <si>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</si>
  <si>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</si>
  <si>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</si>
  <si>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</si>
  <si>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</si>
  <si>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</si>
  <si>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</si>
  <si>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</si>
  <si>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</si>
  <si>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</si>
  <si>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</si>
  <si>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</si>
  <si>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</si>
  <si>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</si>
  <si>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</si>
  <si>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</si>
  <si>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</si>
  <si>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</si>
  <si>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</si>
  <si>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</si>
  <si>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</si>
  <si>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</si>
  <si>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</si>
  <si>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</si>
  <si>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</si>
  <si>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</si>
  <si>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</si>
  <si>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</si>
  <si>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</si>
  <si>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</si>
  <si>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</si>
  <si>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</si>
  <si>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</si>
  <si>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</si>
  <si>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</si>
  <si>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</si>
  <si>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</si>
  <si>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</si>
  <si>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</si>
  <si>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</si>
  <si>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</si>
  <si>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</si>
  <si>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</si>
  <si>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</si>
  <si>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</si>
  <si>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</si>
  <si>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</si>
  <si>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</si>
  <si>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</si>
  <si>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</si>
  <si>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</si>
  <si>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</si>
  <si>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</si>
  <si>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</si>
  <si>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</si>
  <si>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</si>
  <si>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</si>
  <si>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</si>
  <si>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</si>
  <si>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</si>
  <si>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</si>
  <si>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</si>
  <si>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</si>
  <si>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</si>
  <si>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</si>
  <si>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</si>
  <si>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</si>
  <si>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</si>
  <si>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</si>
  <si>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</si>
  <si>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</si>
  <si>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</si>
  <si>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</si>
  <si>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</si>
  <si>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</si>
  <si>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</si>
  <si>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</si>
  <si>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</si>
  <si>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</si>
  <si>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</si>
  <si>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</si>
  <si>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</si>
  <si>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</si>
  <si>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</si>
  <si>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</si>
  <si>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</si>
  <si>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</si>
  <si>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</si>
  <si>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</si>
  <si>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</si>
  <si>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</si>
  <si>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</si>
  <si>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</si>
  <si>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</si>
  <si>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</si>
  <si>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</si>
  <si>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</si>
  <si>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</si>
  <si>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</si>
  <si>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</si>
  <si>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</si>
  <si>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</si>
  <si>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</si>
  <si>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</si>
  <si>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</si>
  <si>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</si>
  <si>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</si>
  <si>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</si>
  <si>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</si>
  <si>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</si>
  <si>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</si>
  <si>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</si>
  <si>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</si>
  <si>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</si>
  <si>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</si>
  <si>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</si>
  <si>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</si>
  <si>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</si>
  <si>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</si>
  <si>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</si>
  <si>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</si>
  <si>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</si>
  <si>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</si>
  <si>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</si>
  <si>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</si>
  <si>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</si>
  <si>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</si>
  <si>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</si>
  <si>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</si>
  <si>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</si>
  <si>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</si>
  <si>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</si>
  <si>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</si>
  <si>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</si>
  <si>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</si>
  <si>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</si>
  <si>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</si>
  <si>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</si>
  <si>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</si>
  <si>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</si>
  <si>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</si>
  <si>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</si>
  <si>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</si>
  <si>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</si>
  <si>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</si>
  <si>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</si>
  <si>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</si>
  <si>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</si>
  <si>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</si>
  <si>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</si>
  <si>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</si>
  <si>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</si>
  <si>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</si>
  <si>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</si>
  <si>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</si>
  <si>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</si>
  <si>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</si>
  <si>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</si>
  <si>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</si>
  <si>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</si>
  <si>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</si>
  <si>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</si>
  <si>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</si>
  <si>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</si>
  <si>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</si>
  <si>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</si>
  <si>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</si>
  <si>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</si>
  <si>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</si>
  <si>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</si>
  <si>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</si>
  <si>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</si>
  <si>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</si>
  <si>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</si>
  <si>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</si>
  <si>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</si>
  <si>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</si>
  <si>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</si>
  <si>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</si>
  <si>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</si>
  <si>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</si>
  <si>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</si>
  <si>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</si>
  <si>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</si>
  <si>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</si>
  <si>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</si>
  <si>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</si>
  <si>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</si>
  <si>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</si>
  <si>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</si>
  <si>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</si>
  <si>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</si>
  <si>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</si>
  <si>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</si>
  <si>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</si>
  <si>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</si>
  <si>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</si>
  <si>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</si>
  <si>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</si>
  <si>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</si>
  <si>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</si>
  <si>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</si>
  <si>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</si>
  <si>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</si>
  <si>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</si>
  <si>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</si>
  <si>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</si>
  <si>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</si>
  <si>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</si>
  <si>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</si>
  <si>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</si>
  <si>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</si>
  <si>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</si>
  <si>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</si>
  <si>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</si>
  <si>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</si>
  <si>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</si>
  <si>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</si>
  <si>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</si>
  <si>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</si>
  <si>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</si>
  <si>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</si>
  <si>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</si>
  <si>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</si>
  <si>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</si>
  <si>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</si>
  <si>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</si>
  <si>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</si>
  <si>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</si>
  <si>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</si>
  <si>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</si>
  <si>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</si>
  <si>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</si>
  <si>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</si>
  <si>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</si>
  <si>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</si>
  <si>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</si>
  <si>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</si>
  <si>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</si>
  <si>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</si>
  <si>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</si>
  <si>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</si>
  <si>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</si>
  <si>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</si>
  <si>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</si>
  <si>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</si>
  <si>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</si>
  <si>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</si>
  <si>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</si>
  <si>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</si>
  <si>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</si>
  <si>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</si>
  <si>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</si>
  <si>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</si>
  <si>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</si>
  <si>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</si>
  <si>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</si>
  <si>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</si>
  <si>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</si>
  <si>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</si>
  <si>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</si>
  <si>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</si>
  <si>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</si>
  <si>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</si>
  <si>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</si>
  <si>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</si>
  <si>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</si>
  <si>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</si>
  <si>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</si>
  <si>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</si>
  <si>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</si>
  <si>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</si>
  <si>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</si>
  <si>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</si>
  <si>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</si>
  <si>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</si>
  <si>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</si>
  <si>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</si>
  <si>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</si>
  <si>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</si>
  <si>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</si>
  <si>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</si>
  <si>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</si>
  <si>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</si>
  <si>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</si>
  <si>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</si>
  <si>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</si>
  <si>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</si>
  <si>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</si>
  <si>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</si>
  <si>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</si>
  <si>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</si>
  <si>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</si>
  <si>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</si>
  <si>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</si>
  <si>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</si>
  <si>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</si>
  <si>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</si>
  <si>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</si>
  <si>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</si>
  <si>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</si>
  <si>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</si>
  <si>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</si>
  <si>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</si>
  <si>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</si>
  <si>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</si>
  <si>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</si>
  <si>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</si>
  <si>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</si>
  <si>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</si>
  <si>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</si>
  <si>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</si>
  <si>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</si>
  <si>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</si>
  <si>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</si>
  <si>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</si>
  <si>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</si>
  <si>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</si>
  <si>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</si>
  <si>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</si>
  <si>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</si>
  <si>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</si>
  <si>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</si>
  <si>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</si>
  <si>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</si>
  <si>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</si>
  <si>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</si>
  <si>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</si>
  <si>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</si>
  <si>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</si>
  <si>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</si>
  <si>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</si>
  <si>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</si>
  <si>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</si>
  <si>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</si>
  <si>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</si>
  <si>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</si>
  <si>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</si>
  <si>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</si>
  <si>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</si>
  <si>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</si>
  <si>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</si>
  <si>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</si>
  <si>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</si>
  <si>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</si>
  <si>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</si>
  <si>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</si>
  <si>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</si>
  <si>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</si>
  <si>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</si>
  <si>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</si>
  <si>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</si>
  <si>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</si>
  <si>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</si>
  <si>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</si>
  <si>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</si>
  <si>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</si>
  <si>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</si>
  <si>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</si>
  <si>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</si>
  <si>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</si>
  <si>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</si>
  <si>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</si>
  <si>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</si>
  <si>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</si>
  <si>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</si>
  <si>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</si>
  <si>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</si>
  <si>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</si>
  <si>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</si>
  <si>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</si>
  <si>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</si>
  <si>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</si>
  <si>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</si>
  <si>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</si>
  <si>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</si>
  <si>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</si>
  <si>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</si>
  <si>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</si>
  <si>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</si>
  <si>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</si>
  <si>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</si>
  <si>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</si>
  <si>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</si>
  <si>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</si>
  <si>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</si>
  <si>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</si>
  <si>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</si>
  <si>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</si>
  <si>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</si>
  <si>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</si>
  <si>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</si>
  <si>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</si>
  <si>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</si>
  <si>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</si>
  <si>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</si>
  <si>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</si>
  <si>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</si>
  <si>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</si>
  <si>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</si>
  <si>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</si>
  <si>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</si>
  <si>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</si>
  <si>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</si>
  <si>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</si>
  <si>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</si>
  <si>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</si>
  <si>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</si>
  <si>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</si>
  <si>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</si>
  <si>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</si>
  <si>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</si>
  <si>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</si>
  <si>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</si>
  <si>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</si>
  <si>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</si>
  <si>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</si>
  <si>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</si>
  <si>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</si>
  <si>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</si>
  <si>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</si>
  <si>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</si>
  <si>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</si>
  <si>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</si>
  <si>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</si>
  <si>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</si>
  <si>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</si>
  <si>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</si>
  <si>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</si>
  <si>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</si>
  <si>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</si>
  <si>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</si>
  <si>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</si>
  <si>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</si>
  <si>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</si>
  <si>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</si>
  <si>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</si>
  <si>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</si>
  <si>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</si>
  <si>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</si>
  <si>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</si>
  <si>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</si>
  <si>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</si>
  <si>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</si>
  <si>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</si>
  <si>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</si>
  <si>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</si>
  <si>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</si>
  <si>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</si>
  <si>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</si>
  <si>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</si>
  <si>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</si>
  <si>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</si>
  <si>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</si>
  <si>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</si>
  <si>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</si>
  <si>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</si>
  <si>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</si>
  <si>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</si>
  <si>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</si>
  <si>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</si>
  <si>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</si>
  <si>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</si>
  <si>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</si>
  <si>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</si>
  <si>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</si>
  <si>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</si>
  <si>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</si>
  <si>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</si>
  <si>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</si>
  <si>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</si>
  <si>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</si>
  <si>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</si>
  <si>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</si>
  <si>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</si>
  <si>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</si>
  <si>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</si>
  <si>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</si>
  <si>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</si>
  <si>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</si>
  <si>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</si>
  <si>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</si>
  <si>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</si>
  <si>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</si>
  <si>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</si>
  <si>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</si>
  <si>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</si>
  <si>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</si>
  <si>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</si>
  <si>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</si>
  <si>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</si>
  <si>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</si>
  <si>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</si>
  <si>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</si>
  <si>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</si>
  <si>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</si>
  <si>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</si>
  <si>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</si>
  <si>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</si>
  <si>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</si>
  <si>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</si>
  <si>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</si>
  <si>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</si>
  <si>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</si>
  <si>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</si>
  <si>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</si>
  <si>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</si>
  <si>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</si>
  <si>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</si>
  <si>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</si>
  <si>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</si>
  <si>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</si>
  <si>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</si>
  <si>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</si>
  <si>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</si>
  <si>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</si>
  <si>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</si>
  <si>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</si>
  <si>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</si>
  <si>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</si>
  <si>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</si>
  <si>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</si>
  <si>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</si>
  <si>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</si>
  <si>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</si>
  <si>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</si>
  <si>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</si>
  <si>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</si>
  <si>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</si>
  <si>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</si>
  <si>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</si>
  <si>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</si>
  <si>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</si>
  <si>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</si>
  <si>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</si>
  <si>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</si>
  <si>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</si>
  <si>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</si>
  <si>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</si>
  <si>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</si>
  <si>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</si>
  <si>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</si>
  <si>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</si>
  <si>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</si>
  <si>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</si>
  <si>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</si>
  <si>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</si>
  <si>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</si>
  <si>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</si>
  <si>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</si>
  <si>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</si>
  <si>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</si>
  <si>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</si>
  <si>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</si>
  <si>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</si>
  <si>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</si>
  <si>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</si>
  <si>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</si>
  <si>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</si>
  <si>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</si>
  <si>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</si>
  <si>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</si>
  <si>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</si>
  <si>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</si>
  <si>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</si>
  <si>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</si>
  <si>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</si>
  <si>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</si>
  <si>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</si>
  <si>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</si>
  <si>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</si>
  <si>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</si>
  <si>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</si>
  <si>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</si>
  <si>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</si>
  <si>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</si>
  <si>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</si>
  <si>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</si>
  <si>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</si>
  <si>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</si>
  <si>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</si>
  <si>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</si>
  <si>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</si>
  <si>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</si>
  <si>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</si>
  <si>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</si>
  <si>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</si>
  <si>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</si>
  <si>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</si>
  <si>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</si>
  <si>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</si>
  <si>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</si>
  <si>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</si>
  <si>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</si>
  <si>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</si>
  <si>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</si>
  <si>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</si>
  <si>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</si>
  <si>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</si>
  <si>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</si>
  <si>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</si>
  <si>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</si>
  <si>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</si>
  <si>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</si>
  <si>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</si>
  <si>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</si>
  <si>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</si>
  <si>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</si>
  <si>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</si>
  <si>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</si>
  <si>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</si>
  <si>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</si>
  <si>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</si>
  <si>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</si>
  <si>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</si>
  <si>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</si>
  <si>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</si>
  <si>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</si>
  <si>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</si>
  <si>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</si>
  <si>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</si>
  <si>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</si>
  <si>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</si>
  <si>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</si>
  <si>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</si>
  <si>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</si>
  <si>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</si>
  <si>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</si>
  <si>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</si>
  <si>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</si>
  <si>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</si>
  <si>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</si>
  <si>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</si>
  <si>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</si>
  <si>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</si>
  <si>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</si>
  <si>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</si>
  <si>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</si>
  <si>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</si>
  <si>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</si>
  <si>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</si>
  <si>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</si>
  <si>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</si>
  <si>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</si>
  <si>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</si>
  <si>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</si>
  <si>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</si>
  <si>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</si>
  <si>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</si>
  <si>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</si>
  <si>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</si>
  <si>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</si>
  <si>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</si>
  <si>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</si>
  <si>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</si>
  <si>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</si>
  <si>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</si>
  <si>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</si>
  <si>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</si>
  <si>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</si>
  <si>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</si>
  <si>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</si>
  <si>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</si>
  <si>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</si>
  <si>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</si>
  <si>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</si>
  <si>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</si>
  <si>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</si>
  <si>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</si>
  <si>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</si>
  <si>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</si>
  <si>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</si>
  <si>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</si>
  <si>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</si>
  <si>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</si>
  <si>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</si>
  <si>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</si>
  <si>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</si>
  <si>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</si>
  <si>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</si>
  <si>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</si>
  <si>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</si>
  <si>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</si>
  <si>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</si>
  <si>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</si>
  <si>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</si>
  <si>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</si>
  <si>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</si>
  <si>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</si>
  <si>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</si>
  <si>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</si>
  <si>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</si>
  <si>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</si>
  <si>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</si>
  <si>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</si>
  <si>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</si>
  <si>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</si>
  <si>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</si>
  <si>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</si>
  <si>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</si>
  <si>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</si>
  <si>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</si>
  <si>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</si>
  <si>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</si>
  <si>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</si>
  <si>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</si>
  <si>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</si>
  <si>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</si>
  <si>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</si>
  <si>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</si>
  <si>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</si>
  <si>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</si>
  <si>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</si>
  <si>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</si>
  <si>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</si>
  <si>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</si>
  <si>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</si>
  <si>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</si>
  <si>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</si>
  <si>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</si>
  <si>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</si>
  <si>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</si>
  <si>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</si>
  <si>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</si>
  <si>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</si>
  <si>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</si>
  <si>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</si>
  <si>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</si>
  <si>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</si>
  <si>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</si>
  <si>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</si>
  <si>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</si>
  <si>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</si>
  <si>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</si>
  <si>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</si>
  <si>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</si>
  <si>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</si>
  <si>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</si>
  <si>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</si>
  <si>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</si>
  <si>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</si>
  <si>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</si>
  <si>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</si>
  <si>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</si>
  <si>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</si>
  <si>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</si>
  <si>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</si>
  <si>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</si>
  <si>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</si>
  <si>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</si>
  <si>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</si>
  <si>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</si>
  <si>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</si>
  <si>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</si>
  <si>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</si>
  <si>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</si>
  <si>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</si>
  <si>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</si>
  <si>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</si>
  <si>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</si>
  <si>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</si>
  <si>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</si>
  <si>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</si>
  <si>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</si>
  <si>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</si>
  <si>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</si>
  <si>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</si>
  <si>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</si>
  <si>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</si>
  <si>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</si>
  <si>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</si>
  <si>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</si>
  <si>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</si>
  <si>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</si>
  <si>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</si>
  <si>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</si>
  <si>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</si>
  <si>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</si>
  <si>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</si>
  <si>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</si>
  <si>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</si>
  <si>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</si>
  <si>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</si>
  <si>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</si>
  <si>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</si>
  <si>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</si>
  <si>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</si>
  <si>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</si>
  <si>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</si>
  <si>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</si>
  <si>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</si>
  <si>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</si>
  <si>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</si>
  <si>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</si>
  <si>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</si>
  <si>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</si>
  <si>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</si>
  <si>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</si>
  <si>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</si>
  <si>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</si>
  <si>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</si>
  <si>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</si>
  <si>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</si>
  <si>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</si>
  <si>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</si>
  <si>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</si>
  <si>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</si>
  <si>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</si>
  <si>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</si>
  <si>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</si>
  <si>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</si>
  <si>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</si>
  <si>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</si>
  <si>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</si>
  <si>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</si>
  <si>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</si>
  <si>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</si>
  <si>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</si>
  <si>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</si>
  <si>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</si>
  <si>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</si>
  <si>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</si>
  <si>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</si>
  <si>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</si>
  <si>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</si>
  <si>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</si>
  <si>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</si>
  <si>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</si>
  <si>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</si>
  <si>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</si>
  <si>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</si>
  <si>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</si>
  <si>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</si>
  <si>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</si>
  <si>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</si>
  <si>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</si>
  <si>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</si>
  <si>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</si>
  <si>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</si>
  <si>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</si>
  <si>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</si>
  <si>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</si>
  <si>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</si>
  <si>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</si>
  <si>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</si>
  <si>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</si>
  <si>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</si>
  <si>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</si>
  <si>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</si>
  <si>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</si>
  <si>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</si>
  <si>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</si>
  <si>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</si>
  <si>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</si>
  <si>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</si>
  <si>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</si>
  <si>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</si>
  <si>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</si>
  <si>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</si>
  <si>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</si>
  <si>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</si>
  <si>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</si>
  <si>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</si>
  <si>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</si>
  <si>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</si>
  <si>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</si>
  <si>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</si>
  <si>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</si>
  <si>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</si>
  <si>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</si>
  <si>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</si>
  <si>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</si>
  <si>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</si>
  <si>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</si>
  <si>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</si>
  <si>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</si>
  <si>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</si>
  <si>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</si>
  <si>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</si>
  <si>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</si>
  <si>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</si>
  <si>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</si>
  <si>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</si>
  <si>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</si>
  <si>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</si>
  <si>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</si>
  <si>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</si>
  <si>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</si>
  <si>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</si>
  <si>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</si>
  <si>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</si>
  <si>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</si>
  <si>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</si>
  <si>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</si>
  <si>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</si>
  <si>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</si>
  <si>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</si>
  <si>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</si>
  <si>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</si>
  <si>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</si>
  <si>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</si>
  <si>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</si>
  <si>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</si>
  <si>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</si>
  <si>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</si>
  <si>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</si>
  <si>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</si>
  <si>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</si>
  <si>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</si>
  <si>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</si>
  <si>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</si>
  <si>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</si>
  <si>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</si>
  <si>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</si>
  <si>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</si>
  <si>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</si>
  <si>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</si>
  <si>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</si>
  <si>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</si>
  <si>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</si>
  <si>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</si>
  <si>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</si>
  <si>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</si>
  <si>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</si>
  <si>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</si>
  <si>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</si>
  <si>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</si>
  <si>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</si>
  <si>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</si>
  <si>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</si>
  <si>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</si>
  <si>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</si>
  <si>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</si>
  <si>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</si>
  <si>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</si>
  <si>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</si>
  <si>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</si>
  <si>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</si>
  <si>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</si>
  <si>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</si>
  <si>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</si>
  <si>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</si>
  <si>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</si>
  <si>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</si>
  <si>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</si>
  <si>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</si>
  <si>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</si>
  <si>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</si>
  <si>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</si>
  <si>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</si>
  <si>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</si>
  <si>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</si>
  <si>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</si>
  <si>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</si>
  <si>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</si>
  <si>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</si>
  <si>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</si>
  <si>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</si>
  <si>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</si>
  <si>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</si>
  <si>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</si>
  <si>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</si>
  <si>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</si>
  <si>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</si>
  <si>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</si>
  <si>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</si>
  <si>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</si>
  <si>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</si>
  <si>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</si>
  <si>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</si>
  <si>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</si>
  <si>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</si>
  <si>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</si>
  <si>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</si>
  <si>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</si>
  <si>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</si>
  <si>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</si>
  <si>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</si>
  <si>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</si>
  <si>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</si>
  <si>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</si>
  <si>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</si>
  <si>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</si>
  <si>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</si>
  <si>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</si>
  <si>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</si>
  <si>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</si>
  <si>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</si>
  <si>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</si>
  <si>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</si>
  <si>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</si>
  <si>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</si>
  <si>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</si>
  <si>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</si>
  <si>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</si>
  <si>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</si>
  <si>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</si>
  <si>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</si>
  <si>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</si>
  <si>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</si>
  <si>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</si>
  <si>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</si>
  <si>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</si>
  <si>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</si>
  <si>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</si>
  <si>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</si>
  <si>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</si>
  <si>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</si>
  <si>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</si>
  <si>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</si>
  <si>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</si>
  <si>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</si>
  <si>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</si>
  <si>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</si>
  <si>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</si>
  <si>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</si>
  <si>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</si>
  <si>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</si>
  <si>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</si>
  <si>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</si>
  <si>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</si>
  <si>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</si>
  <si>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</si>
  <si>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</si>
  <si>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</si>
  <si>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</si>
  <si>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</si>
  <si>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</si>
  <si>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</si>
  <si>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</si>
  <si>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</si>
  <si>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</si>
  <si>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</si>
  <si>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</si>
  <si>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</si>
  <si>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</si>
  <si>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</si>
  <si>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</si>
  <si>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</si>
  <si>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</si>
  <si>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</si>
  <si>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</si>
  <si>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</si>
  <si>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</si>
  <si>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</si>
  <si>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</si>
  <si>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</si>
  <si>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</si>
  <si>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</si>
  <si>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</si>
  <si>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</si>
  <si>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</si>
  <si>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</si>
  <si>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</si>
  <si>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</si>
  <si>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</si>
  <si>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</si>
  <si>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</si>
  <si>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</si>
  <si>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</si>
  <si>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</si>
  <si>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</si>
  <si>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</si>
  <si>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</si>
  <si>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</si>
  <si>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</si>
  <si>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</si>
  <si>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</si>
  <si>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</si>
  <si>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</si>
  <si>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</si>
  <si>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</si>
  <si>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</si>
  <si>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</si>
  <si>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</si>
  <si>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</si>
  <si>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</si>
  <si>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</si>
  <si>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</si>
  <si>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</si>
  <si>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</si>
  <si>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</si>
  <si>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</si>
  <si>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</si>
  <si>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</si>
  <si>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</si>
  <si>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</si>
  <si>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</si>
  <si>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</si>
  <si>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</si>
  <si>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</si>
  <si>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</si>
  <si>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</si>
  <si>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</si>
  <si>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</si>
  <si>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</si>
  <si>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</si>
  <si>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</si>
  <si>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</si>
  <si>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</si>
  <si>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</si>
  <si>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</si>
  <si>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</si>
  <si>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</si>
  <si>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</si>
  <si>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</si>
  <si>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</si>
  <si>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</si>
  <si>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</si>
  <si>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</si>
  <si>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</si>
  <si>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</si>
  <si>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</si>
  <si>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</si>
  <si>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</si>
  <si>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</si>
  <si>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</si>
  <si>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</si>
  <si>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</si>
  <si>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</si>
  <si>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</si>
  <si>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</si>
  <si>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</si>
  <si>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</si>
  <si>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</si>
  <si>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</si>
  <si>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</si>
  <si>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</si>
  <si>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</si>
  <si>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</si>
  <si>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</si>
  <si>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</si>
  <si>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</si>
  <si>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</si>
  <si>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</si>
  <si>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</si>
  <si>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</si>
  <si>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</si>
  <si>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</si>
  <si>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</si>
  <si>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</si>
  <si>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</si>
  <si>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</si>
  <si>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</si>
  <si>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</si>
  <si>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</si>
  <si>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</si>
  <si>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</si>
  <si>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</si>
  <si>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</si>
  <si>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</si>
  <si>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</si>
  <si>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</si>
  <si>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</si>
  <si>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</si>
  <si>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</si>
  <si>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</si>
  <si>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</si>
  <si>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</si>
  <si>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</si>
  <si>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</si>
  <si>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</si>
  <si>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</si>
  <si>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</si>
  <si>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</si>
  <si>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</si>
  <si>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</si>
  <si>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</si>
  <si>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</si>
  <si>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</si>
  <si>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</si>
  <si>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</si>
  <si>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</si>
  <si>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</si>
  <si>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</si>
  <si>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</si>
  <si>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</si>
  <si>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</si>
  <si>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</si>
  <si>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</si>
  <si>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</si>
  <si>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</si>
  <si>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</si>
  <si>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</si>
  <si>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</si>
  <si>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</si>
  <si>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</si>
  <si>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</si>
  <si>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</si>
  <si>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</si>
  <si>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</si>
  <si>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</si>
  <si>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</si>
  <si>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</si>
  <si>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</si>
  <si>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</si>
  <si>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</si>
  <si>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</si>
  <si>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</si>
  <si>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</si>
  <si>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</si>
  <si>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</si>
  <si>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</si>
  <si>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</si>
  <si>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</si>
  <si>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</si>
  <si>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</si>
  <si>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</si>
  <si>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</si>
  <si>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</si>
  <si>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</si>
  <si>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</si>
  <si>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</si>
  <si>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</si>
  <si>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</si>
  <si>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</si>
  <si>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</si>
  <si>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</si>
  <si>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</si>
  <si>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</si>
  <si>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</si>
  <si>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</si>
  <si>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</si>
  <si>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</si>
  <si>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</si>
  <si>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</si>
  <si>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</si>
  <si>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</si>
  <si>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</si>
  <si>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</si>
  <si>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</si>
  <si>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</si>
  <si>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</si>
  <si>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</si>
  <si>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</si>
  <si>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</si>
  <si>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</si>
  <si>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</si>
  <si>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</si>
  <si>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</si>
  <si>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</si>
  <si>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</si>
  <si>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</si>
  <si>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</si>
  <si>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</si>
  <si>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</si>
  <si>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</si>
  <si>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</si>
  <si>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</si>
  <si>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</si>
  <si>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</si>
  <si>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</si>
  <si>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</si>
  <si>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</si>
  <si>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</si>
  <si>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</si>
  <si>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</si>
  <si>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</si>
  <si>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</si>
  <si>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</si>
  <si>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</si>
  <si>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</si>
  <si>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</si>
  <si>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</si>
  <si>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</si>
  <si>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</si>
  <si>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</si>
  <si>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</si>
  <si>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</si>
  <si>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</si>
  <si>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</si>
  <si>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</si>
  <si>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</si>
  <si>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</si>
  <si>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</si>
  <si>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</si>
  <si>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</si>
  <si>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</si>
  <si>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</si>
  <si>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</si>
  <si>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</si>
  <si>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</si>
  <si>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</si>
  <si>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</si>
  <si>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</si>
  <si>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</si>
  <si>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</si>
  <si>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</si>
  <si>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</si>
  <si>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</si>
  <si>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</si>
  <si>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</si>
  <si>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</si>
  <si>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</si>
  <si>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</si>
  <si>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</si>
  <si>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</si>
  <si>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</si>
  <si>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</si>
  <si>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</si>
  <si>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</si>
  <si>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</si>
  <si>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</si>
  <si>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</si>
  <si>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</si>
  <si>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</si>
  <si>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</si>
  <si>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</si>
  <si>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</si>
  <si>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</si>
  <si>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</si>
  <si>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</si>
  <si>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</si>
  <si>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</si>
  <si>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</si>
  <si>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</si>
  <si>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</si>
  <si>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</si>
  <si>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</si>
  <si>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</si>
  <si>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</si>
  <si>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</si>
  <si>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</si>
  <si>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</si>
  <si>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</si>
  <si>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</si>
  <si>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</si>
  <si>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</si>
  <si>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</si>
  <si>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</si>
  <si>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</si>
  <si>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</si>
  <si>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</si>
  <si>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</si>
  <si>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</si>
  <si>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</si>
  <si>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</si>
  <si>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</si>
  <si>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</si>
  <si>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</si>
  <si>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</si>
  <si>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</si>
  <si>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</si>
  <si>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</si>
  <si>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</si>
  <si>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</si>
  <si>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</si>
  <si>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</si>
  <si>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</si>
  <si>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</si>
  <si>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</si>
  <si>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</si>
  <si>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</si>
  <si>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</si>
  <si>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</si>
  <si>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</si>
  <si>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</si>
  <si>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</si>
  <si>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</si>
  <si>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</si>
  <si>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</si>
  <si>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</si>
  <si>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</si>
  <si>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</si>
  <si>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</si>
  <si>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</si>
  <si>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</si>
  <si>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</si>
  <si>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</si>
  <si>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</si>
  <si>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</si>
  <si>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</si>
  <si>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</si>
  <si>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</si>
  <si>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</si>
  <si>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</si>
  <si>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</si>
  <si>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</si>
  <si>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</si>
  <si>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</si>
  <si>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</si>
  <si>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</si>
  <si>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</si>
  <si>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</si>
  <si>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</si>
  <si>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</si>
  <si>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</si>
  <si>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</si>
  <si>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</si>
  <si>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</si>
  <si>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</si>
  <si>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</si>
  <si>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</si>
  <si>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</si>
  <si>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</si>
  <si>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</si>
  <si>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</si>
  <si>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</si>
  <si>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</si>
  <si>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</si>
  <si>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</si>
  <si>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</si>
  <si>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</si>
  <si>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</si>
  <si>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</si>
  <si>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</si>
  <si>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</si>
  <si>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</si>
  <si>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</si>
  <si>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</si>
  <si>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</si>
  <si>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</si>
  <si>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</si>
  <si>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</si>
  <si>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</si>
  <si>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</si>
  <si>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</si>
  <si>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</si>
  <si>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</si>
  <si>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</si>
  <si>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</si>
  <si>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</si>
  <si>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</si>
  <si>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</si>
  <si>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</si>
  <si>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</si>
  <si>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</si>
  <si>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</si>
  <si>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</si>
  <si>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</si>
  <si>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</si>
  <si>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</si>
  <si>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</si>
  <si>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</si>
  <si>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</si>
  <si>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</si>
  <si>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</si>
  <si>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</si>
  <si>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</si>
  <si>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</si>
  <si>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</si>
  <si>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</si>
  <si>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</si>
  <si>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</si>
  <si>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</si>
  <si>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</si>
  <si>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</si>
  <si>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</si>
  <si>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</si>
  <si>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</si>
  <si>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</si>
  <si>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</si>
  <si>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</si>
  <si>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</si>
  <si>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</si>
  <si>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</si>
  <si>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</si>
  <si>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</si>
  <si>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</si>
  <si>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</si>
  <si>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</si>
  <si>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</si>
  <si>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</si>
  <si>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</si>
  <si>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</si>
  <si>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</si>
  <si>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</si>
  <si>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</si>
  <si>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</si>
  <si>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</si>
  <si>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</si>
  <si>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</si>
  <si>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</si>
  <si>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</si>
  <si>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</si>
  <si>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</si>
  <si>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</si>
  <si>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</si>
  <si>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</si>
  <si>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</si>
  <si>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</si>
  <si>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</si>
  <si>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</si>
  <si>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</si>
  <si>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</si>
  <si>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</si>
  <si>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</si>
  <si>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</si>
  <si>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</si>
  <si>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</si>
  <si>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</si>
  <si>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</si>
  <si>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</si>
  <si>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</si>
  <si>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</si>
  <si>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</si>
  <si>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</si>
  <si>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</si>
  <si>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</si>
  <si>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</si>
  <si>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</si>
  <si>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</si>
  <si>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</si>
  <si>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</si>
  <si>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</si>
  <si>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</si>
  <si>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</si>
  <si>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</si>
  <si>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</si>
  <si>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</si>
  <si>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</si>
  <si>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</si>
  <si>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</si>
  <si>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</si>
  <si>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</si>
  <si>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</si>
  <si>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</si>
  <si>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</si>
  <si>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</si>
  <si>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</si>
  <si>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</si>
  <si>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</si>
  <si>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</si>
  <si>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</si>
  <si>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</si>
  <si>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</si>
  <si>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</si>
  <si>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</si>
  <si>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</si>
  <si>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</si>
  <si>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</si>
  <si>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</si>
  <si>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</si>
  <si>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</si>
  <si>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</si>
  <si>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</si>
  <si>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</si>
  <si>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</si>
  <si>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</si>
  <si>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</si>
  <si>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</si>
  <si>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</si>
  <si>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</si>
  <si>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</si>
  <si>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</si>
  <si>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</si>
  <si>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</si>
  <si>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</si>
  <si>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</si>
  <si>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</si>
  <si>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</si>
  <si>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</si>
  <si>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</si>
  <si>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</si>
  <si>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</si>
  <si>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</si>
  <si>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</si>
  <si>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</si>
  <si>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</si>
  <si>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</si>
  <si>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</si>
  <si>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</si>
  <si>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</si>
  <si>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</si>
  <si>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</si>
  <si>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</si>
  <si>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</si>
  <si>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</si>
  <si>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</si>
  <si>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</si>
  <si>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</si>
  <si>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</si>
  <si>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</si>
  <si>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</si>
  <si>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</si>
  <si>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</si>
  <si>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</si>
  <si>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</si>
  <si>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</si>
  <si>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</si>
  <si>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</si>
  <si>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</si>
  <si>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</si>
  <si>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</si>
  <si>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</si>
  <si>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</si>
  <si>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</si>
  <si>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</si>
  <si>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</si>
  <si>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</si>
  <si>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</si>
  <si>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</si>
  <si>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</si>
  <si>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</si>
  <si>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</si>
  <si>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</si>
  <si>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</si>
  <si>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</si>
  <si>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</si>
  <si>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</si>
  <si>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</si>
  <si>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</si>
  <si>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</si>
  <si>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</si>
  <si>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</si>
  <si>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</si>
  <si>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</si>
  <si>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</si>
  <si>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</si>
  <si>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</si>
  <si>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</si>
  <si>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</si>
  <si>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</si>
  <si>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</si>
  <si>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</si>
  <si>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</si>
  <si>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</si>
  <si>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</si>
  <si>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</si>
  <si>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</si>
  <si>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</si>
  <si>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</si>
  <si>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</si>
  <si>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</si>
  <si>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</si>
  <si>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</si>
  <si>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</si>
  <si>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</si>
  <si>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</si>
  <si>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</si>
  <si>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</si>
  <si>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</si>
  <si>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</si>
  <si>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</si>
  <si>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</si>
  <si>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</si>
  <si>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</si>
  <si>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</si>
  <si>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</si>
  <si>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</si>
  <si>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</si>
  <si>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</si>
  <si>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</si>
  <si>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</si>
  <si>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</si>
  <si>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</si>
  <si>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</si>
  <si>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</si>
  <si>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</si>
  <si>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</si>
  <si>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</si>
  <si>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</si>
  <si>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</si>
  <si>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</si>
  <si>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</si>
  <si>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</si>
  <si>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</si>
  <si>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</si>
  <si>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</si>
  <si>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</si>
  <si>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</si>
  <si>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</si>
  <si>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</si>
  <si>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</si>
  <si>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</si>
  <si>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</si>
  <si>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</si>
  <si>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</si>
  <si>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</si>
  <si>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</si>
  <si>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</si>
  <si>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</si>
  <si>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</si>
  <si>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</si>
  <si>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</si>
  <si>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</si>
  <si>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</si>
  <si>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</si>
  <si>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</si>
  <si>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</si>
  <si>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</si>
  <si>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</si>
  <si>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</si>
  <si>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</si>
  <si>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</si>
  <si>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</si>
  <si>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</si>
  <si>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</si>
  <si>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</si>
  <si>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</si>
  <si>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</si>
  <si>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</si>
  <si>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</si>
  <si>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</si>
  <si>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</si>
  <si>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</si>
  <si>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</si>
  <si>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</si>
  <si>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</si>
  <si>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</si>
  <si>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</si>
  <si>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</si>
  <si>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</si>
  <si>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</si>
  <si>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</si>
  <si>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</si>
  <si>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</si>
  <si>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</si>
  <si>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</si>
  <si>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</si>
  <si>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</si>
  <si>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</si>
  <si>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</si>
  <si>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</si>
  <si>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</si>
  <si>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</si>
  <si>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</si>
  <si>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</si>
  <si>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</si>
  <si>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</si>
  <si>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</si>
  <si>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</si>
  <si>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</si>
  <si>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</si>
  <si>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</si>
  <si>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</si>
  <si>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</si>
  <si>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</si>
  <si>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</si>
  <si>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</si>
  <si>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</si>
  <si>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</si>
  <si>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</si>
  <si>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</si>
  <si>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</si>
  <si>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</si>
  <si>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</si>
  <si>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</si>
  <si>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</si>
  <si>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</si>
  <si>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</si>
  <si>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</si>
  <si>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</si>
  <si>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</si>
  <si>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</si>
  <si>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</si>
  <si>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</si>
  <si>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</si>
  <si>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</si>
  <si>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</si>
  <si>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</si>
  <si>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</si>
  <si>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</si>
  <si>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</si>
  <si>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</si>
  <si>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</si>
  <si>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</si>
  <si>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</si>
  <si>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</si>
  <si>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</si>
  <si>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</si>
  <si>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</si>
  <si>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</si>
  <si>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</si>
  <si>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</si>
  <si>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</si>
  <si>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</si>
  <si>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</si>
  <si>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</si>
  <si>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</si>
  <si>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</si>
  <si>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</si>
  <si>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</si>
  <si>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</si>
  <si>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</si>
  <si>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</si>
  <si>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</si>
  <si>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</si>
  <si>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</si>
  <si>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</si>
  <si>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</si>
  <si>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</si>
  <si>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</si>
  <si>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</si>
  <si>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</si>
  <si>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</si>
  <si>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</si>
  <si>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</si>
  <si>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</si>
  <si>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</si>
  <si>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</si>
  <si>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</si>
  <si>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</si>
  <si>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</si>
  <si>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</si>
  <si>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</si>
  <si>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</si>
  <si>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</si>
  <si>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</si>
  <si>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</si>
  <si>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</si>
  <si>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</si>
  <si>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</si>
  <si>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</si>
  <si>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</si>
  <si>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</si>
  <si>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</si>
  <si>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</si>
  <si>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</si>
  <si>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</si>
  <si>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</si>
  <si>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</si>
  <si>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</si>
  <si>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</si>
  <si>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</si>
  <si>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</si>
  <si>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</si>
  <si>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</si>
  <si>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</si>
  <si>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</si>
  <si>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</si>
  <si>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</si>
  <si>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</si>
  <si>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</si>
  <si>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</si>
  <si>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</si>
  <si>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</si>
  <si>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</si>
  <si>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</si>
  <si>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</si>
  <si>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</si>
  <si>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</si>
  <si>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</si>
  <si>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</si>
  <si>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</si>
  <si>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</si>
  <si>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</si>
  <si>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</si>
  <si>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</si>
  <si>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</si>
  <si>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</si>
  <si>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</si>
  <si>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</si>
  <si>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</si>
  <si>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</si>
  <si>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</si>
  <si>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</si>
  <si>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</si>
  <si>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</si>
  <si>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</si>
  <si>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</si>
  <si>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</si>
  <si>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</si>
  <si>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</si>
  <si>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</si>
  <si>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</si>
  <si>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</si>
  <si>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</si>
  <si>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</si>
  <si>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</si>
  <si>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</si>
  <si>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</si>
  <si>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</si>
  <si>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</si>
  <si>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</si>
  <si>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</si>
  <si>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</si>
  <si>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</si>
  <si>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</si>
  <si>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</si>
  <si>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</si>
  <si>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</si>
  <si>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</si>
  <si>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</si>
  <si>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</si>
  <si>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</si>
  <si>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</si>
  <si>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</si>
  <si>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</si>
  <si>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</si>
  <si>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</si>
  <si>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</si>
  <si>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</si>
  <si>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</si>
  <si>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</si>
  <si>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</si>
  <si>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</si>
  <si>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</si>
  <si>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</si>
  <si>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</si>
  <si>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</si>
  <si>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</si>
  <si>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</si>
  <si>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</si>
  <si>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</si>
  <si>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</si>
  <si>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</si>
  <si>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</si>
  <si>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</si>
  <si>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</si>
  <si>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</si>
  <si>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</si>
  <si>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</si>
  <si>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</si>
  <si>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</si>
  <si>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</si>
  <si>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</si>
  <si>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</si>
  <si>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</si>
  <si>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</si>
  <si>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</si>
  <si>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</si>
  <si>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</si>
  <si>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</si>
  <si>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</si>
  <si>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</si>
  <si>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</si>
  <si>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</si>
  <si>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</si>
  <si>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</si>
  <si>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</si>
  <si>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</si>
  <si>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</si>
  <si>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</si>
  <si>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</si>
  <si>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</si>
  <si>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</si>
  <si>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</si>
  <si>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</si>
  <si>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</si>
  <si>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</si>
  <si>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</si>
  <si>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</si>
  <si>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</si>
  <si>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</si>
  <si>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</si>
  <si>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</si>
  <si>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</si>
  <si>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</si>
  <si>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</si>
  <si>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</si>
  <si>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</si>
  <si>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</si>
  <si>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</si>
  <si>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</si>
  <si>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</si>
  <si>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</si>
  <si>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</si>
  <si>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</si>
  <si>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</si>
  <si>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</si>
  <si>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</si>
  <si>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</si>
  <si>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</si>
  <si>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</si>
  <si>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</si>
  <si>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</si>
  <si>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</si>
  <si>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</si>
  <si>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</si>
  <si>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</si>
  <si>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</si>
  <si>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</si>
  <si>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</si>
  <si>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</si>
  <si>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</si>
  <si>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</si>
  <si>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</si>
  <si>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</si>
  <si>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</si>
  <si>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</si>
  <si>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</si>
  <si>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</si>
  <si>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</si>
  <si>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</si>
  <si>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</si>
  <si>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</si>
  <si>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</si>
  <si>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</si>
  <si>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</si>
  <si>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</si>
  <si>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</si>
  <si>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</si>
  <si>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</si>
  <si>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</si>
  <si>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</si>
  <si>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</si>
  <si>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</si>
  <si>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</si>
  <si>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</si>
  <si>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</si>
  <si>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</si>
  <si>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</si>
  <si>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</si>
  <si>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</si>
  <si>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</si>
  <si>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</si>
  <si>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</si>
  <si>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</si>
  <si>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</si>
  <si>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</si>
  <si>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</si>
  <si>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</si>
  <si>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</si>
  <si>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</si>
  <si>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</si>
  <si>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</si>
  <si>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</si>
  <si>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</si>
  <si>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</si>
  <si>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</si>
  <si>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</si>
  <si>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</si>
  <si>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</si>
  <si>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</si>
  <si>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</si>
  <si>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</si>
  <si>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</si>
  <si>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</si>
  <si>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</si>
  <si>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</si>
  <si>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</si>
  <si>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</si>
  <si>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</si>
  <si>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</si>
  <si>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</si>
  <si>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</si>
  <si>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</si>
  <si>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</si>
  <si>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</si>
  <si>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</si>
  <si>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</si>
  <si>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</si>
  <si>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</si>
  <si>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</si>
  <si>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</si>
  <si>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</si>
  <si>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</si>
  <si>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</si>
  <si>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</si>
  <si>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</si>
  <si>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</si>
  <si>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</si>
  <si>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</si>
  <si>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</si>
  <si>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</si>
  <si>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</si>
  <si>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</si>
  <si>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</si>
  <si>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</si>
  <si>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</si>
  <si>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</si>
  <si>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</si>
  <si>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</si>
  <si>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</si>
  <si>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</si>
  <si>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</si>
  <si>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</si>
  <si>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</si>
  <si>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</si>
  <si>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</si>
  <si>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</si>
  <si>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</si>
  <si>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</si>
  <si>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</si>
  <si>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</si>
  <si>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</si>
  <si>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</si>
  <si>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</si>
  <si>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</si>
  <si>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</si>
  <si>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</si>
  <si>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</si>
  <si>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</si>
  <si>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</si>
  <si>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</si>
  <si>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</si>
  <si>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</si>
  <si>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</si>
  <si>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</si>
  <si>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</si>
  <si>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</si>
  <si>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</si>
  <si>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</si>
  <si>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</si>
  <si>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</si>
  <si>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</si>
  <si>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</si>
  <si>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</si>
  <si>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</si>
  <si>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</si>
  <si>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</si>
  <si>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</si>
  <si>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</si>
  <si>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</si>
  <si>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</si>
  <si>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</si>
  <si>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</si>
  <si>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</si>
  <si>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</si>
  <si>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</si>
  <si>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</si>
  <si>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</si>
  <si>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</si>
  <si>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</si>
  <si>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</si>
  <si>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</si>
  <si>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</si>
  <si>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</si>
  <si>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</si>
  <si>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</si>
  <si>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</si>
  <si>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</si>
  <si>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</si>
  <si>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</si>
  <si>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</si>
  <si>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</si>
  <si>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</si>
  <si>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</si>
  <si>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</si>
  <si>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</si>
  <si>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</si>
  <si>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</si>
  <si>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</si>
  <si>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</si>
  <si>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</si>
  <si>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</si>
  <si>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</si>
  <si>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</si>
  <si>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</si>
  <si>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</si>
  <si>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</si>
  <si>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</si>
  <si>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</si>
  <si>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</si>
  <si>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</si>
  <si>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</si>
  <si>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</si>
  <si>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</si>
  <si>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</si>
  <si>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</si>
  <si>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</si>
  <si>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</si>
  <si>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</si>
  <si>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</si>
  <si>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</si>
  <si>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</si>
  <si>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</si>
  <si>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</si>
  <si>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</si>
  <si>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</si>
  <si>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</si>
  <si>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</si>
  <si>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</si>
  <si>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</si>
  <si>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</si>
  <si>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</si>
  <si>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</si>
  <si>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</si>
  <si>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</si>
  <si>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</si>
  <si>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</si>
  <si>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</si>
  <si>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</si>
  <si>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</si>
  <si>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</si>
  <si>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</si>
  <si>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</si>
  <si>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</si>
  <si>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</si>
  <si>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</si>
  <si>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</si>
  <si>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</si>
  <si>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</si>
  <si>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</si>
  <si>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</si>
  <si>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</si>
  <si>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</si>
  <si>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</si>
  <si>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</si>
  <si>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</si>
  <si>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</si>
  <si>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</si>
  <si>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</si>
  <si>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</si>
  <si>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</si>
  <si>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</si>
  <si>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</si>
  <si>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</si>
  <si>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</si>
  <si>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</si>
  <si>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</si>
  <si>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</si>
  <si>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</si>
  <si>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</si>
  <si>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</si>
  <si>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</si>
  <si>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</si>
  <si>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</si>
  <si>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</si>
  <si>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</si>
  <si>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</si>
  <si>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</si>
  <si>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</si>
  <si>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</si>
  <si>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</si>
  <si>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</si>
  <si>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</si>
  <si>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</si>
  <si>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</si>
  <si>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</si>
  <si>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</si>
  <si>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</si>
  <si>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</si>
  <si>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</si>
  <si>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</si>
  <si>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</si>
  <si>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</si>
  <si>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</si>
  <si>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</si>
  <si>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</si>
  <si>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</si>
  <si>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</si>
  <si>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</si>
  <si>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</si>
  <si>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</si>
  <si>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</si>
  <si>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</si>
  <si>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</si>
  <si>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</si>
  <si>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</si>
  <si>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</si>
  <si>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</si>
  <si>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</si>
  <si>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</si>
  <si>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</si>
  <si>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</si>
  <si>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</si>
  <si>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</si>
  <si>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</si>
  <si>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</si>
  <si>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</si>
  <si>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</si>
  <si>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</si>
  <si>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</si>
  <si>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</si>
  <si>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</si>
  <si>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</si>
  <si>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</si>
  <si>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</si>
  <si>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</si>
  <si>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</si>
  <si>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</si>
  <si>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</si>
  <si>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</si>
  <si>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</si>
  <si>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</si>
  <si>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</si>
  <si>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</si>
  <si>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</si>
  <si>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</si>
  <si>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</si>
  <si>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</si>
  <si>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</si>
  <si>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</si>
  <si>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</si>
  <si>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</si>
  <si>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</si>
  <si>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</si>
  <si>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</si>
  <si>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</si>
  <si>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</si>
  <si>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</si>
  <si>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</si>
  <si>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</si>
  <si>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</si>
  <si>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</si>
  <si>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</si>
  <si>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</si>
  <si>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</si>
  <si>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</si>
  <si>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</si>
  <si>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</si>
  <si>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</si>
  <si>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</si>
  <si>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</si>
  <si>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</si>
  <si>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00399957</t>
  </si>
  <si>
    <t>Ekonomická univerzita v Bratislava</t>
  </si>
  <si>
    <t>3250002282</t>
  </si>
  <si>
    <t>Prenajom priestorov tabora</t>
  </si>
  <si>
    <t>328</t>
  </si>
  <si>
    <t>14.8.2025</t>
  </si>
  <si>
    <t>11.9.2025</t>
  </si>
  <si>
    <t>Prenajom priestorov tabora - plavecké dráhy</t>
  </si>
  <si>
    <t>Mestská časť Bratislava - Karlova Ves</t>
  </si>
  <si>
    <t>22.12.2025</t>
  </si>
  <si>
    <t>00603520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</si>
</sst>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5" val="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70" sqref="A70"/>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23"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Academy 4 you</v>
      </c>
      <c r="C3" s="338"/>
      <c r="D3" s="338"/>
      <c r="G3" s="252">
        <v>45747</v>
      </c>
    </row>
    <row r="4" spans="1:7" ht="14.25" x14ac:dyDescent="0.2">
      <c r="A4" s="30" t="s">
        <v>313</v>
      </c>
      <c r="B4" s="29" t="str">
        <f>RIGHT("0000"&amp;INDEX(Adr!A:A,Doklady!B102+1),8)</f>
        <v>30793513</v>
      </c>
      <c r="G4" s="252">
        <v>45777</v>
      </c>
    </row>
    <row r="5" spans="1:7" ht="14.25" x14ac:dyDescent="0.2">
      <c r="A5" s="30" t="s">
        <v>314</v>
      </c>
      <c r="B5" s="29" t="str">
        <f>INDEX(Adr!D:D,Doklady!B102+1)&amp;", "&amp;INDEX(Adr!E:E,Doklady!B102+1)</f>
        <v>Martinčekova 5,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5000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5000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6"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INDEX(Adr!B2:B242,Doklady!B102)</f>
        <v>Academy 4 you</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30793513</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Martinčekova 5, Bratislava, 821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5000</v>
      </c>
      <c r="D10" s="126">
        <f>C10-E10</f>
        <v>5000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2236</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2990</v>
      </c>
      <c r="C28" s="348"/>
      <c r="D28" s="348"/>
      <c r="E28" s="348"/>
      <c r="F28" s="348"/>
      <c r="G28" s="348"/>
      <c r="H28" s="349"/>
      <c r="I28" s="73">
        <f>SUMIF(FP!I:I,Doklady!$B$1&amp;A28,FP!D:D)</f>
        <v>5000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c r="E140" s="362"/>
      <c r="F140" s="362"/>
      <c r="G140" s="362"/>
      <c r="H140" s="362"/>
      <c r="I140" s="362"/>
      <c r="J140" s="85"/>
    </row>
    <row r="141" spans="1:26" ht="68.25" customHeight="1" x14ac:dyDescent="0.2">
      <c r="A141" s="9"/>
      <c r="B141" s="281" t="s">
        <v>393</v>
      </c>
      <c r="C141" s="214"/>
      <c r="D141" s="342" t="s">
        <v>394</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H109" sqref="H109"/>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30793513</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32"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4"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5</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3001</v>
      </c>
      <c r="B107" s="14"/>
      <c r="C107" s="14" t="s">
        <v>3004</v>
      </c>
      <c r="D107" s="16" t="s">
        <v>3007</v>
      </c>
      <c r="E107" s="16" t="s">
        <v>3011</v>
      </c>
      <c r="F107" s="14" t="s">
        <v>3005</v>
      </c>
      <c r="G107" s="14" t="s">
        <v>3002</v>
      </c>
      <c r="H107" s="14" t="s">
        <v>3003</v>
      </c>
      <c r="I107" s="15">
        <v>2320</v>
      </c>
      <c r="J107" s="77">
        <v>10</v>
      </c>
      <c r="K107" s="92"/>
    </row>
    <row r="108" spans="1:25" ht="22.5" x14ac:dyDescent="0.2">
      <c r="A108" s="14" t="s">
        <v>3001</v>
      </c>
      <c r="B108" s="14"/>
      <c r="C108" s="14" t="s">
        <v>3006</v>
      </c>
      <c r="D108" s="16" t="s">
        <v>3008</v>
      </c>
      <c r="E108" s="16" t="s">
        <v>3011</v>
      </c>
      <c r="F108" s="14" t="s">
        <v>3009</v>
      </c>
      <c r="G108" s="14" t="s">
        <v>3012</v>
      </c>
      <c r="H108" s="14" t="s">
        <v>3010</v>
      </c>
      <c r="I108" s="15">
        <v>2680</v>
      </c>
      <c r="J108" s="77">
        <v>10</v>
      </c>
      <c r="K108" s="92"/>
    </row>
    <row r="109" spans="1:25" ht="12.75" x14ac:dyDescent="0.2">
      <c r="A109" s="14"/>
      <c r="B109" s="14"/>
      <c r="C109" s="14"/>
      <c r="D109" s="16"/>
      <c r="E109" s="16"/>
      <c r="F109" s="14"/>
      <c r="G109" s="14"/>
      <c r="H109" s="14"/>
      <c r="I109" s="15"/>
      <c r="J109" s="77"/>
      <c r="K109" s="92"/>
    </row>
    <row r="110" spans="1:25" ht="12.75" x14ac:dyDescent="0.2">
      <c r="A110" s="14"/>
      <c r="B110" s="14"/>
      <c r="C110" s="14"/>
      <c r="D110" s="16"/>
      <c r="E110" s="16"/>
      <c r="F110" s="14"/>
      <c r="G110" s="14"/>
      <c r="H110" s="14"/>
      <c r="I110" s="15"/>
      <c r="J110" s="77"/>
      <c r="K110" s="92"/>
    </row>
    <row r="111" spans="1:25" ht="12.75" x14ac:dyDescent="0.2">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7" priority="46" stopIfTrue="1">
      <formula>$A1112&lt;&gt;""</formula>
    </cfRule>
  </conditionalFormatting>
  <conditionalFormatting sqref="A107:J110 A112:J5000">
    <cfRule type="expression" dxfId="86" priority="35"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12:F5000 F107:F110" xr:uid="{255B499D-B3E6-47A9-A857-DBFE56F071D9}">
      <formula1>$F$96:$F$99</formula1>
    </dataValidation>
    <dataValidation type="list" allowBlank="1" showInputMessage="1" showErrorMessage="1" sqref="A112:A5000 A107:A110" xr:uid="{540C0DA9-E9CD-4805-B659-E67C1C32B21C}">
      <formula1>OFFSET($A$1,0,0,$B$3,1)</formula1>
    </dataValidation>
    <dataValidation allowBlank="1" sqref="G112:G5000 G107:G110" xr:uid="{B36265DD-F5DD-4F0A-AD93-4A0388363C0B}"/>
    <dataValidation type="list" allowBlank="1" showInputMessage="1" showErrorMessage="1" errorTitle="Chyba !" error="zadajte (vyberte zo zoznamu) platný analytický kód podľa nápovedy k bunke I104" sqref="J112:J10000 J107:J11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ht="22.5"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75"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2.75"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2.75"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2.5"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75" x14ac:dyDescent="0.2">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2.75" x14ac:dyDescent="0.2">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2.75" x14ac:dyDescent="0.2">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2.75" x14ac:dyDescent="0.2">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2.75" x14ac:dyDescent="0.2">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2.75" x14ac:dyDescent="0.2">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2.75" x14ac:dyDescent="0.2">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2.75" x14ac:dyDescent="0.2">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75" x14ac:dyDescent="0.2">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2.75" x14ac:dyDescent="0.2">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2.75" x14ac:dyDescent="0.2">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1548</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1547</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1566</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1562</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1563</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2169</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1568</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1564</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1565</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731</v>
      </c>
      <c r="B268" s="204" t="str">
        <f>VLOOKUP(A268,Adr!A:B,2,FALSE)</f>
        <v>Slovenský olympijský a športový výbor</v>
      </c>
      <c r="C268" s="197" t="s">
        <v>2998</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731</v>
      </c>
      <c r="B269" s="204" t="str">
        <f>VLOOKUP(A269,Adr!A:B,2,FALSE)</f>
        <v>Slovenský olympijský a športový výbor</v>
      </c>
      <c r="C269" s="197" t="s">
        <v>2999</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731</v>
      </c>
      <c r="B270" s="204" t="str">
        <f>VLOOKUP(A270,Adr!A:B,2,FALSE)</f>
        <v>Slovenský olympijský a športový výbor</v>
      </c>
      <c r="C270" s="197" t="s">
        <v>3000</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731</v>
      </c>
      <c r="B271" s="204" t="str">
        <f>VLOOKUP(A271,Adr!A:B,2,FALSE)</f>
        <v>Slovenský olympijský a športový výbor</v>
      </c>
      <c r="C271" s="185" t="s">
        <v>1481</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2997</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1435</v>
      </c>
      <c r="B273" s="204" t="str">
        <f>VLOOKUP(A273,Adr!A:B,2,FALSE)</f>
        <v>Slovenský paralympijský výbor</v>
      </c>
      <c r="C273" s="196" t="s">
        <v>1467</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1435</v>
      </c>
      <c r="B274" s="204" t="str">
        <f>VLOOKUP(A274,Adr!A:B,2,FALSE)</f>
        <v>Slovenský paralympijský výbor</v>
      </c>
      <c r="C274" s="196" t="s">
        <v>1574</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1435</v>
      </c>
      <c r="B275" s="204" t="str">
        <f>VLOOKUP(A275,Adr!A:B,2,FALSE)</f>
        <v>Slovenský paralympijský výbor</v>
      </c>
      <c r="C275" s="196" t="s">
        <v>1575</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1435</v>
      </c>
      <c r="B276" s="204" t="str">
        <f>VLOOKUP(A276,Adr!A:B,2,FALSE)</f>
        <v>Slovenský paralympijský výbor</v>
      </c>
      <c r="C276" s="185" t="s">
        <v>2171</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1435</v>
      </c>
      <c r="B277" s="204" t="str">
        <f>VLOOKUP(A277,Adr!A:B,2,FALSE)</f>
        <v>Slovenský paralympijský výbor</v>
      </c>
      <c r="C277" s="185" t="s">
        <v>1577</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1435</v>
      </c>
      <c r="B278" s="204" t="str">
        <f>VLOOKUP(A278,Adr!A:B,2,FALSE)</f>
        <v>Slovenský paralympijský výbor</v>
      </c>
      <c r="C278" s="169" t="s">
        <v>1576</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1435</v>
      </c>
      <c r="B279" s="204" t="str">
        <f>VLOOKUP(A279,Adr!A:B,2,FALSE)</f>
        <v>Slovenský paralympijský výbor</v>
      </c>
      <c r="C279" s="196" t="s">
        <v>1578</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1435</v>
      </c>
      <c r="B280" s="204" t="str">
        <f>VLOOKUP(A280,Adr!A:B,2,FALSE)</f>
        <v>Slovenský paralympijský výbor</v>
      </c>
      <c r="C280" s="185" t="s">
        <v>1579</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1435</v>
      </c>
      <c r="B281" s="204" t="str">
        <f>VLOOKUP(A281,Adr!A:B,2,FALSE)</f>
        <v>Slovenský paralympijský výbor</v>
      </c>
      <c r="C281" s="169" t="s">
        <v>2172</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1435</v>
      </c>
      <c r="B282" s="204" t="str">
        <f>VLOOKUP(A282,Adr!A:B,2,FALSE)</f>
        <v>Slovenský paralympijský výbor</v>
      </c>
      <c r="C282" s="185" t="s">
        <v>1580</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1435</v>
      </c>
      <c r="B283" s="204" t="str">
        <f>VLOOKUP(A283,Adr!A:B,2,FALSE)</f>
        <v>Slovenský paralympijský výbor</v>
      </c>
      <c r="C283" s="196" t="s">
        <v>1581</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1435</v>
      </c>
      <c r="B284" s="204" t="str">
        <f>VLOOKUP(A284,Adr!A:B,2,FALSE)</f>
        <v>Slovenský paralympijský výbor</v>
      </c>
      <c r="C284" s="185" t="s">
        <v>2233</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1435</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2714</v>
      </c>
      <c r="B286" s="204" t="str">
        <f>VLOOKUP(A286,Adr!A:B,2,FALSE)</f>
        <v>Slovenský rybársky zväz</v>
      </c>
      <c r="C286" s="185" t="s">
        <v>2990</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1582</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2173</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2174</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1583</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1584</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2175</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1585</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2234</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2984</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1586</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1588</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1587</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1589</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1590</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2985</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2986</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1591</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2987</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1592</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2988</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1593</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1594</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2176</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2177</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1595</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1596</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1597</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2213</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1474</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2214</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1598</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2178</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1599</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1600</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782</v>
      </c>
      <c r="B327" s="204" t="str">
        <f>VLOOKUP(A327,Adr!A:B,2,FALSE)</f>
        <v>Slovenský tenisový zväz</v>
      </c>
      <c r="C327" s="185" t="s">
        <v>1601</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782</v>
      </c>
      <c r="B328" s="204" t="str">
        <f>VLOOKUP(A328,Adr!A:B,2,FALSE)</f>
        <v>Slovenský tenisový zväz</v>
      </c>
      <c r="C328" s="185" t="s">
        <v>1602</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782</v>
      </c>
      <c r="B329" s="204" t="str">
        <f>VLOOKUP(A329,Adr!A:B,2,FALSE)</f>
        <v>Slovenský tenisový zväz</v>
      </c>
      <c r="C329" s="185" t="s">
        <v>1603</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782</v>
      </c>
      <c r="B330" s="204" t="str">
        <f>VLOOKUP(A330,Adr!A:B,2,FALSE)</f>
        <v>Slovenský tenisový zväz</v>
      </c>
      <c r="C330" s="185" t="s">
        <v>1604</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782</v>
      </c>
      <c r="B331" s="204" t="str">
        <f>VLOOKUP(A331,Adr!A:B,2,FALSE)</f>
        <v>Slovenský tenisový zväz</v>
      </c>
      <c r="C331" s="196" t="s">
        <v>1605</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ht="22.5" x14ac:dyDescent="0.2">
      <c r="A333" s="202" t="s">
        <v>790</v>
      </c>
      <c r="B333" s="204" t="str">
        <f>VLOOKUP(A333,Adr!A:B,2,FALSE)</f>
        <v>Slovenský veslársky zväz</v>
      </c>
      <c r="C333" s="190" t="s">
        <v>1475</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790</v>
      </c>
      <c r="B334" s="204" t="str">
        <f>VLOOKUP(A334,Adr!A:B,2,FALSE)</f>
        <v>Slovenský veslársky zväz</v>
      </c>
      <c r="C334" s="169" t="s">
        <v>1606</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790</v>
      </c>
      <c r="B335" s="204" t="str">
        <f>VLOOKUP(A335,Adr!A:B,2,FALSE)</f>
        <v>Slovenský veslársky zväz</v>
      </c>
      <c r="C335" s="185" t="s">
        <v>1607</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790</v>
      </c>
      <c r="B336" s="204" t="str">
        <f>VLOOKUP(A336,Adr!A:B,2,FALSE)</f>
        <v>Slovenský veslársky zväz</v>
      </c>
      <c r="C336" s="185" t="s">
        <v>1608</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2">
      <c r="A338" s="198" t="s">
        <v>798</v>
      </c>
      <c r="B338" s="204" t="str">
        <f>VLOOKUP(A338,Adr!A:B,2,FALSE)</f>
        <v>SLOVENSKÝ ZÁPASNÍCKY ZVÄZ</v>
      </c>
      <c r="C338" s="185" t="s">
        <v>1609</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798</v>
      </c>
      <c r="B339" s="204" t="str">
        <f>VLOOKUP(A339,Adr!A:B,2,FALSE)</f>
        <v>SLOVENSKÝ ZÁPASNÍCKY ZVÄZ</v>
      </c>
      <c r="C339" s="185" t="s">
        <v>2179</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798</v>
      </c>
      <c r="B340" s="204" t="str">
        <f>VLOOKUP(A340,Adr!A:B,2,FALSE)</f>
        <v>SLOVENSKÝ ZÁPASNÍCKY ZVÄZ</v>
      </c>
      <c r="C340" s="185" t="s">
        <v>1610</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798</v>
      </c>
      <c r="B341" s="204" t="str">
        <f>VLOOKUP(A341,Adr!A:B,2,FALSE)</f>
        <v>SLOVENSKÝ ZÁPASNÍCKY ZVÄZ</v>
      </c>
      <c r="C341" s="196" t="s">
        <v>1611</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798</v>
      </c>
      <c r="B342" s="204" t="str">
        <f>VLOOKUP(A342,Adr!A:B,2,FALSE)</f>
        <v>SLOVENSKÝ ZÁPASNÍCKY ZVÄZ</v>
      </c>
      <c r="C342" s="185" t="s">
        <v>1612</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798</v>
      </c>
      <c r="B343" s="204" t="str">
        <f>VLOOKUP(A343,Adr!A:B,2,FALSE)</f>
        <v>SLOVENSKÝ ZÁPASNÍCKY ZVÄZ</v>
      </c>
      <c r="C343" s="196" t="s">
        <v>2180</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798</v>
      </c>
      <c r="B344" s="204" t="str">
        <f>VLOOKUP(A344,Adr!A:B,2,FALSE)</f>
        <v>SLOVENSKÝ ZÁPASNÍCKY ZVÄZ</v>
      </c>
      <c r="C344" s="185" t="s">
        <v>1613</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798</v>
      </c>
      <c r="B345" s="204" t="str">
        <f>VLOOKUP(A345,Adr!A:B,2,FALSE)</f>
        <v>SLOVENSKÝ ZÁPASNÍCKY ZVÄZ</v>
      </c>
      <c r="C345" s="185" t="s">
        <v>1614</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798</v>
      </c>
      <c r="B346" s="204" t="str">
        <f>VLOOKUP(A346,Adr!A:B,2,FALSE)</f>
        <v>SLOVENSKÝ ZÁPASNÍCKY ZVÄZ</v>
      </c>
      <c r="C346" s="185" t="s">
        <v>1615</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2">
      <c r="A348" s="166" t="s">
        <v>805</v>
      </c>
      <c r="B348" s="204" t="str">
        <f>VLOOKUP(A348,Adr!A:B,2,FALSE)</f>
        <v>Slovenský zväz bedmintonu</v>
      </c>
      <c r="C348" s="185" t="s">
        <v>1476</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2">
      <c r="A350" s="182" t="s">
        <v>814</v>
      </c>
      <c r="B350" s="204" t="str">
        <f>VLOOKUP(A350,Adr!A:B,2,FALSE)</f>
        <v>Slovenský zväz biatlonu</v>
      </c>
      <c r="C350" s="185" t="s">
        <v>1620</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814</v>
      </c>
      <c r="B351" s="204" t="str">
        <f>VLOOKUP(A351,Adr!A:B,2,FALSE)</f>
        <v>Slovenský zväz biatlonu</v>
      </c>
      <c r="C351" s="196" t="s">
        <v>1616</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814</v>
      </c>
      <c r="B352" s="204" t="str">
        <f>VLOOKUP(A352,Adr!A:B,2,FALSE)</f>
        <v>Slovenský zväz biatlonu</v>
      </c>
      <c r="C352" s="196" t="s">
        <v>2181</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814</v>
      </c>
      <c r="B353" s="204" t="str">
        <f>VLOOKUP(A353,Adr!A:B,2,FALSE)</f>
        <v>Slovenský zväz biatlonu</v>
      </c>
      <c r="C353" s="185" t="s">
        <v>1617</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814</v>
      </c>
      <c r="B354" s="204" t="str">
        <f>VLOOKUP(A354,Adr!A:B,2,FALSE)</f>
        <v>Slovenský zväz biatlonu</v>
      </c>
      <c r="C354" s="185" t="s">
        <v>2182</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814</v>
      </c>
      <c r="B355" s="204" t="str">
        <f>VLOOKUP(A355,Adr!A:B,2,FALSE)</f>
        <v>Slovenský zväz biatlonu</v>
      </c>
      <c r="C355" s="197" t="s">
        <v>2183</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814</v>
      </c>
      <c r="B356" s="204" t="str">
        <f>VLOOKUP(A356,Adr!A:B,2,FALSE)</f>
        <v>Slovenský zväz biatlonu</v>
      </c>
      <c r="C356" s="185" t="s">
        <v>1618</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814</v>
      </c>
      <c r="B357" s="204" t="str">
        <f>VLOOKUP(A357,Adr!A:B,2,FALSE)</f>
        <v>Slovenský zväz biatlonu</v>
      </c>
      <c r="C357" s="185" t="s">
        <v>1619</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814</v>
      </c>
      <c r="B358" s="204" t="str">
        <f>VLOOKUP(A358,Adr!A:B,2,FALSE)</f>
        <v>Slovenský zväz biatlonu</v>
      </c>
      <c r="C358" s="185" t="s">
        <v>2184</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x14ac:dyDescent="0.2">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2">
      <c r="A361" s="166" t="s">
        <v>832</v>
      </c>
      <c r="B361" s="204" t="str">
        <f>VLOOKUP(A361,Adr!A:B,2,FALSE)</f>
        <v>Slovenský zväz cyklistiky</v>
      </c>
      <c r="C361" s="169" t="s">
        <v>1477</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832</v>
      </c>
      <c r="B362" s="204" t="str">
        <f>VLOOKUP(A362,Adr!A:B,2,FALSE)</f>
        <v>Slovenský zväz cyklistiky</v>
      </c>
      <c r="C362" s="185" t="s">
        <v>1621</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832</v>
      </c>
      <c r="B363" s="204" t="str">
        <f>VLOOKUP(A363,Adr!A:B,2,FALSE)</f>
        <v>Slovenský zväz cyklistiky</v>
      </c>
      <c r="C363" s="185" t="s">
        <v>1622</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832</v>
      </c>
      <c r="B364" s="204" t="str">
        <f>VLOOKUP(A364,Adr!A:B,2,FALSE)</f>
        <v>Slovenský zväz cyklistiky</v>
      </c>
      <c r="C364" s="196" t="s">
        <v>1623</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832</v>
      </c>
      <c r="B365" s="204" t="str">
        <f>VLOOKUP(A365,Adr!A:B,2,FALSE)</f>
        <v>Slovenský zväz cyklistiky</v>
      </c>
      <c r="C365" s="185" t="s">
        <v>1624</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832</v>
      </c>
      <c r="B366" s="204" t="str">
        <f>VLOOKUP(A366,Adr!A:B,2,FALSE)</f>
        <v>Slovenský zväz cyklistiky</v>
      </c>
      <c r="C366" s="196" t="s">
        <v>1625</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832</v>
      </c>
      <c r="B367" s="204" t="str">
        <f>VLOOKUP(A367,Adr!A:B,2,FALSE)</f>
        <v>Slovenský zväz cyklistiky</v>
      </c>
      <c r="C367" s="185" t="s">
        <v>1626</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832</v>
      </c>
      <c r="B368" s="204" t="str">
        <f>VLOOKUP(A368,Adr!A:B,2,FALSE)</f>
        <v>Slovenský zväz cyklistiky</v>
      </c>
      <c r="C368" s="196" t="s">
        <v>1627</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832</v>
      </c>
      <c r="B369" s="204" t="str">
        <f>VLOOKUP(A369,Adr!A:B,2,FALSE)</f>
        <v>Slovenský zväz cyklistiky</v>
      </c>
      <c r="C369" s="196" t="s">
        <v>1628</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832</v>
      </c>
      <c r="B370" s="204" t="str">
        <f>VLOOKUP(A370,Adr!A:B,2,FALSE)</f>
        <v>Slovenský zväz cyklistiky</v>
      </c>
      <c r="C370" s="196" t="s">
        <v>2991</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832</v>
      </c>
      <c r="B371" s="204" t="str">
        <f>VLOOKUP(A371,Adr!A:B,2,FALSE)</f>
        <v>Slovenský zväz cyklistiky</v>
      </c>
      <c r="C371" s="190" t="s">
        <v>2991</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832</v>
      </c>
      <c r="B372" s="204" t="str">
        <f>VLOOKUP(A372,Adr!A:B,2,FALSE)</f>
        <v>Slovenský zväz cyklistiky</v>
      </c>
      <c r="C372" s="185" t="s">
        <v>1667</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x14ac:dyDescent="0.2">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2">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2">
      <c r="A376" s="202" t="s">
        <v>1975</v>
      </c>
      <c r="B376" s="204" t="str">
        <f>VLOOKUP(A376,Adr!A:B,2,FALSE)</f>
        <v>Slovenský zväz hasičského športu</v>
      </c>
      <c r="C376" s="185" t="s">
        <v>2235</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1982</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1982</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x14ac:dyDescent="0.2">
      <c r="A380" s="166" t="s">
        <v>861</v>
      </c>
      <c r="B380" s="204" t="str">
        <f>VLOOKUP(A380,Adr!A:B,2,FALSE)</f>
        <v>Slovenský zväz jachtingu</v>
      </c>
      <c r="C380" s="196" t="s">
        <v>1629</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2">
      <c r="A382" s="202" t="s">
        <v>868</v>
      </c>
      <c r="B382" s="204" t="str">
        <f>VLOOKUP(A382,Adr!A:B,2,FALSE)</f>
        <v>Slovenský zväz Judo</v>
      </c>
      <c r="C382" s="185" t="s">
        <v>1630</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868</v>
      </c>
      <c r="B383" s="204" t="str">
        <f>VLOOKUP(A383,Adr!A:B,2,FALSE)</f>
        <v>Slovenský zväz Judo</v>
      </c>
      <c r="C383" s="196" t="s">
        <v>1631</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868</v>
      </c>
      <c r="B384" s="204" t="str">
        <f>VLOOKUP(A384,Adr!A:B,2,FALSE)</f>
        <v>Slovenský zväz Judo</v>
      </c>
      <c r="C384" s="169" t="s">
        <v>1632</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868</v>
      </c>
      <c r="B385" s="204" t="str">
        <f>VLOOKUP(A385,Adr!A:B,2,FALSE)</f>
        <v>Slovenský zväz Judo</v>
      </c>
      <c r="C385" s="185" t="s">
        <v>1633</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868</v>
      </c>
      <c r="B386" s="204" t="str">
        <f>VLOOKUP(A386,Adr!A:B,2,FALSE)</f>
        <v>Slovenský zväz Judo</v>
      </c>
      <c r="C386" s="196" t="s">
        <v>1634</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868</v>
      </c>
      <c r="B387" s="204" t="str">
        <f>VLOOKUP(A387,Adr!A:B,2,FALSE)</f>
        <v>Slovenský zväz Judo</v>
      </c>
      <c r="C387" s="185" t="s">
        <v>1635</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2">
      <c r="A390" s="198" t="s">
        <v>874</v>
      </c>
      <c r="B390" s="204" t="str">
        <f>VLOOKUP(A390,Adr!A:B,2,FALSE)</f>
        <v>Slovenský Zväz Karate</v>
      </c>
      <c r="C390" s="169" t="s">
        <v>1478</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874</v>
      </c>
      <c r="B391" s="204" t="str">
        <f>VLOOKUP(A391,Adr!A:B,2,FALSE)</f>
        <v>Slovenský Zväz Karate</v>
      </c>
      <c r="C391" s="185" t="s">
        <v>1636</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874</v>
      </c>
      <c r="B392" s="204" t="str">
        <f>VLOOKUP(A392,Adr!A:B,2,FALSE)</f>
        <v>Slovenský Zväz Karate</v>
      </c>
      <c r="C392" s="196" t="s">
        <v>2989</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874</v>
      </c>
      <c r="B393" s="204" t="str">
        <f>VLOOKUP(A393,Adr!A:B,2,FALSE)</f>
        <v>Slovenský Zväz Karate</v>
      </c>
      <c r="C393" s="196" t="s">
        <v>2215</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2">
      <c r="A395" s="182" t="s">
        <v>881</v>
      </c>
      <c r="B395" s="204" t="str">
        <f>VLOOKUP(A395,Adr!A:B,2,FALSE)</f>
        <v>Slovenský zväz kickboxu</v>
      </c>
      <c r="C395" s="185" t="s">
        <v>1637</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881</v>
      </c>
      <c r="B396" s="204" t="str">
        <f>VLOOKUP(A396,Adr!A:B,2,FALSE)</f>
        <v>Slovenský zväz kickboxu</v>
      </c>
      <c r="C396" s="196" t="s">
        <v>1638</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881</v>
      </c>
      <c r="B397" s="204" t="str">
        <f>VLOOKUP(A397,Adr!A:B,2,FALSE)</f>
        <v>Slovenský zväz kickboxu</v>
      </c>
      <c r="C397" s="197" t="s">
        <v>2237</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881</v>
      </c>
      <c r="B398" s="204" t="str">
        <f>VLOOKUP(A398,Adr!A:B,2,FALSE)</f>
        <v>Slovenský zväz kickboxu</v>
      </c>
      <c r="C398" s="196" t="s">
        <v>2216</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ht="22.5" x14ac:dyDescent="0.2">
      <c r="A400" s="166" t="s">
        <v>1993</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2">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2">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2">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x14ac:dyDescent="0.2">
      <c r="A405" s="166" t="s">
        <v>2000</v>
      </c>
      <c r="B405" s="204" t="str">
        <f>VLOOKUP(A405,Adr!A:B,2,FALSE)</f>
        <v>Slovenský zväz rádioamatérov</v>
      </c>
      <c r="C405" s="197" t="s">
        <v>2235</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2">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x14ac:dyDescent="0.2">
      <c r="A408" s="166" t="s">
        <v>933</v>
      </c>
      <c r="B408" s="204" t="str">
        <f>VLOOKUP(A408,Adr!A:B,2,FALSE)</f>
        <v>Slovenský zväz sánkarov</v>
      </c>
      <c r="C408" s="196" t="s">
        <v>2185</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933</v>
      </c>
      <c r="B409" s="204" t="str">
        <f>VLOOKUP(A409,Adr!A:B,2,FALSE)</f>
        <v>Slovenský zväz sánkarov</v>
      </c>
      <c r="C409" s="185" t="s">
        <v>2186</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933</v>
      </c>
      <c r="B410" s="204" t="str">
        <f>VLOOKUP(A410,Adr!A:B,2,FALSE)</f>
        <v>Slovenský zväz sánkarov</v>
      </c>
      <c r="C410" s="185" t="s">
        <v>2187</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1447</v>
      </c>
      <c r="B411" s="204" t="str">
        <f>VLOOKUP(A411,Adr!A:B,2,FALSE)</f>
        <v>Slovenský zväz športovcov s mentálnym postihnutím</v>
      </c>
      <c r="C411" s="185" t="s">
        <v>1468</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2">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2">
      <c r="A414" s="198" t="s">
        <v>2009</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2">
      <c r="A416" s="198" t="s">
        <v>1453</v>
      </c>
      <c r="B416" s="204" t="str">
        <f>VLOOKUP(A416,Adr!A:B,2,FALSE)</f>
        <v>Slovenský zväz telesne postihnutých športovcov</v>
      </c>
      <c r="C416" s="169" t="s">
        <v>1469</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1453</v>
      </c>
      <c r="B417" s="204" t="str">
        <f>VLOOKUP(A417,Adr!A:B,2,FALSE)</f>
        <v>Slovenský zväz telesne postihnutých športovcov</v>
      </c>
      <c r="C417" s="185" t="s">
        <v>1639</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1453</v>
      </c>
      <c r="B418" s="204" t="str">
        <f>VLOOKUP(A418,Adr!A:B,2,FALSE)</f>
        <v>Slovenský zväz telesne postihnutých športovcov</v>
      </c>
      <c r="C418" s="197" t="s">
        <v>1640</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1453</v>
      </c>
      <c r="B419" s="204" t="str">
        <f>VLOOKUP(A419,Adr!A:B,2,FALSE)</f>
        <v>Slovenský zväz telesne postihnutých športovcov</v>
      </c>
      <c r="C419" s="196" t="s">
        <v>1641</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1453</v>
      </c>
      <c r="B420" s="204" t="str">
        <f>VLOOKUP(A420,Adr!A:B,2,FALSE)</f>
        <v>Slovenský zväz telesne postihnutých športovcov</v>
      </c>
      <c r="C420" s="185" t="s">
        <v>1642</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1453</v>
      </c>
      <c r="B421" s="204" t="str">
        <f>VLOOKUP(A421,Adr!A:B,2,FALSE)</f>
        <v>Slovenský zväz telesne postihnutých športovcov</v>
      </c>
      <c r="C421" s="196" t="s">
        <v>2188</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1453</v>
      </c>
      <c r="B422" s="204" t="str">
        <f>VLOOKUP(A422,Adr!A:B,2,FALSE)</f>
        <v>Slovenský zväz telesne postihnutých športovcov</v>
      </c>
      <c r="C422" s="190" t="s">
        <v>2189</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1453</v>
      </c>
      <c r="B423" s="204" t="str">
        <f>VLOOKUP(A423,Adr!A:B,2,FALSE)</f>
        <v>Slovenský zväz telesne postihnutých športovcov</v>
      </c>
      <c r="C423" s="185" t="s">
        <v>2190</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1453</v>
      </c>
      <c r="B424" s="204" t="str">
        <f>VLOOKUP(A424,Adr!A:B,2,FALSE)</f>
        <v>Slovenský zväz telesne postihnutých športovcov</v>
      </c>
      <c r="C424" s="196" t="s">
        <v>1643</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1453</v>
      </c>
      <c r="B425" s="204" t="str">
        <f>VLOOKUP(A425,Adr!A:B,2,FALSE)</f>
        <v>Slovenský zväz telesne postihnutých športovcov</v>
      </c>
      <c r="C425" s="196" t="s">
        <v>1644</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1453</v>
      </c>
      <c r="B426" s="204" t="str">
        <f>VLOOKUP(A426,Adr!A:B,2,FALSE)</f>
        <v>Slovenský zväz telesne postihnutých športovcov</v>
      </c>
      <c r="C426" s="185" t="s">
        <v>1645</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1453</v>
      </c>
      <c r="B427" s="204" t="str">
        <f>VLOOKUP(A427,Adr!A:B,2,FALSE)</f>
        <v>Slovenský zväz telesne postihnutých športovcov</v>
      </c>
      <c r="C427" s="185" t="s">
        <v>1646</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1453</v>
      </c>
      <c r="B428" s="204" t="str">
        <f>VLOOKUP(A428,Adr!A:B,2,FALSE)</f>
        <v>Slovenský zväz telesne postihnutých športovcov</v>
      </c>
      <c r="C428" s="196" t="s">
        <v>1647</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1453</v>
      </c>
      <c r="B429" s="204" t="str">
        <f>VLOOKUP(A429,Adr!A:B,2,FALSE)</f>
        <v>Slovenský zväz telesne postihnutých športovcov</v>
      </c>
      <c r="C429" s="185" t="s">
        <v>1648</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1453</v>
      </c>
      <c r="B430" s="204" t="str">
        <f>VLOOKUP(A430,Adr!A:B,2,FALSE)</f>
        <v>Slovenský zväz telesne postihnutých športovcov</v>
      </c>
      <c r="C430" s="185" t="s">
        <v>1649</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1453</v>
      </c>
      <c r="B431" s="204" t="str">
        <f>VLOOKUP(A431,Adr!A:B,2,FALSE)</f>
        <v>Slovenský zväz telesne postihnutých športovcov</v>
      </c>
      <c r="C431" s="196" t="s">
        <v>2191</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1453</v>
      </c>
      <c r="B432" s="204" t="str">
        <f>VLOOKUP(A432,Adr!A:B,2,FALSE)</f>
        <v>Slovenský zväz telesne postihnutých športovcov</v>
      </c>
      <c r="C432" s="190" t="s">
        <v>1650</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1453</v>
      </c>
      <c r="B433" s="204" t="str">
        <f>VLOOKUP(A433,Adr!A:B,2,FALSE)</f>
        <v>Slovenský zväz telesne postihnutých športovcov</v>
      </c>
      <c r="C433" s="185" t="s">
        <v>1651</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1453</v>
      </c>
      <c r="B434" s="204" t="str">
        <f>VLOOKUP(A434,Adr!A:B,2,FALSE)</f>
        <v>Slovenský zväz telesne postihnutých športovcov</v>
      </c>
      <c r="C434" s="196" t="s">
        <v>1652</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1453</v>
      </c>
      <c r="B435" s="204" t="str">
        <f>VLOOKUP(A435,Adr!A:B,2,FALSE)</f>
        <v>Slovenský zväz telesne postihnutých športovcov</v>
      </c>
      <c r="C435" s="196" t="s">
        <v>1653</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1453</v>
      </c>
      <c r="B436" s="204" t="str">
        <f>VLOOKUP(A436,Adr!A:B,2,FALSE)</f>
        <v>Slovenský zväz telesne postihnutých športovcov</v>
      </c>
      <c r="C436" s="196" t="s">
        <v>2192</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1453</v>
      </c>
      <c r="B437" s="204" t="str">
        <f>VLOOKUP(A437,Adr!A:B,2,FALSE)</f>
        <v>Slovenský zväz telesne postihnutých športovcov</v>
      </c>
      <c r="C437" s="190" t="s">
        <v>1654</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1453</v>
      </c>
      <c r="B438" s="204" t="str">
        <f>VLOOKUP(A438,Adr!A:B,2,FALSE)</f>
        <v>Slovenský zväz telesne postihnutých športovcov</v>
      </c>
      <c r="C438" s="190" t="s">
        <v>1655</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1453</v>
      </c>
      <c r="B439" s="204" t="str">
        <f>VLOOKUP(A439,Adr!A:B,2,FALSE)</f>
        <v>Slovenský zväz telesne postihnutých športovcov</v>
      </c>
      <c r="C439" s="196" t="s">
        <v>1656</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1453</v>
      </c>
      <c r="B440" s="204" t="str">
        <f>VLOOKUP(A440,Adr!A:B,2,FALSE)</f>
        <v>Slovenský zväz telesne postihnutých športovcov</v>
      </c>
      <c r="C440" s="196" t="s">
        <v>1657</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1453</v>
      </c>
      <c r="B441" s="204" t="str">
        <f>VLOOKUP(A441,Adr!A:B,2,FALSE)</f>
        <v>Slovenský zväz telesne postihnutých športovcov</v>
      </c>
      <c r="C441" s="185" t="s">
        <v>2217</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2">
      <c r="A444" s="202" t="s">
        <v>972</v>
      </c>
      <c r="B444" s="204" t="str">
        <f>VLOOKUP(A444,Adr!A:B,2,FALSE)</f>
        <v>Slovenský zväz vodného motorizmu</v>
      </c>
      <c r="C444" s="185" t="s">
        <v>1658</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2">
      <c r="A446" s="198" t="s">
        <v>2019</v>
      </c>
      <c r="B446" s="204" t="str">
        <f>VLOOKUP(A446,Adr!A:B,2,FALSE)</f>
        <v>Sokolská únia Slovenska</v>
      </c>
      <c r="C446" s="169" t="s">
        <v>2231</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2726</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2737</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2746</v>
      </c>
      <c r="B449" s="204" t="str">
        <f>VLOOKUP(A449,Adr!A:B,2,FALSE)</f>
        <v>Spoločenstvo detí a mládeže (SDM) Domino</v>
      </c>
      <c r="C449" s="185" t="s">
        <v>2990</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2753</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2038</v>
      </c>
      <c r="B451" s="204" t="str">
        <f>VLOOKUP(A451,Adr!A:B,2,FALSE)</f>
        <v>ST Relax</v>
      </c>
      <c r="C451" s="196" t="s">
        <v>2218</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2238</v>
      </c>
      <c r="B452" s="204" t="str">
        <f>VLOOKUP(A452,Adr!A:B,2,FALSE)</f>
        <v>ŠK Hargašova Záhorská Bystrica</v>
      </c>
      <c r="C452" s="185" t="s">
        <v>2246</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2761</v>
      </c>
      <c r="B453" s="204" t="str">
        <f>VLOOKUP(A453,Adr!A:B,2,FALSE)</f>
        <v>ŠK Hornets Košice – mládež o.z.</v>
      </c>
      <c r="C453" s="185" t="s">
        <v>2990</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2768</v>
      </c>
      <c r="B454" s="204" t="str">
        <f>VLOOKUP(A454,Adr!A:B,2,FALSE)</f>
        <v>ŠK JUVENTA Bratislava</v>
      </c>
      <c r="C454" s="169" t="s">
        <v>2990</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2775</v>
      </c>
      <c r="B455" s="204" t="str">
        <f>VLOOKUP(A455,Adr!A:B,2,FALSE)</f>
        <v>ŠK JUVENTA Žilina, o. z.</v>
      </c>
      <c r="C455" s="185" t="s">
        <v>2990</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2782</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2787</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1460</v>
      </c>
      <c r="B458" s="204" t="str">
        <f>VLOOKUP(A458,Adr!A:B,2,FALSE)</f>
        <v>Špeciálne olympiády Slovensko</v>
      </c>
      <c r="C458" s="169" t="s">
        <v>1468</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2795</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2802</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2812</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2821</v>
      </c>
      <c r="B462" s="204" t="str">
        <f>VLOOKUP(A462,Adr!A:B,2,FALSE)</f>
        <v>Športový klub GrandSport</v>
      </c>
      <c r="C462" s="196" t="s">
        <v>2990</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2829</v>
      </c>
      <c r="B463" s="204" t="str">
        <f>VLOOKUP(A463,Adr!A:B,2,FALSE)</f>
        <v>Športový klub HANGAIR o.z.</v>
      </c>
      <c r="C463" s="185" t="s">
        <v>2990</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2837</v>
      </c>
      <c r="B464" s="204" t="str">
        <f>VLOOKUP(A464,Adr!A:B,2,FALSE)</f>
        <v>Športový klub Imet squash klub</v>
      </c>
      <c r="C464" s="196" t="s">
        <v>2990</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2844</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2044</v>
      </c>
      <c r="B466" s="204" t="str">
        <f>VLOOKUP(A466,Adr!A:B,2,FALSE)</f>
        <v>Športový klub polície - ILYO Taekwondo Košice</v>
      </c>
      <c r="C466" s="185" t="s">
        <v>2990</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2044</v>
      </c>
      <c r="B467" s="204" t="str">
        <f>VLOOKUP(A467,Adr!A:B,2,FALSE)</f>
        <v>Športový klub polície - ILYO Taekwondo Košice</v>
      </c>
      <c r="C467" s="185" t="s">
        <v>2219</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2853</v>
      </c>
      <c r="B468" s="204" t="str">
        <f>VLOOKUP(A468,Adr!A:B,2,FALSE)</f>
        <v>Športový klub Real team Trenčín, o.z.</v>
      </c>
      <c r="C468" s="169" t="s">
        <v>2990</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2861</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2051</v>
      </c>
      <c r="B470" s="204" t="str">
        <f>VLOOKUP(A470,Adr!A:B,2,FALSE)</f>
        <v>Športový klub ZEMPLÍN Michalovce - oddiel Judo, o.z.</v>
      </c>
      <c r="C470" s="185" t="s">
        <v>2990</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2051</v>
      </c>
      <c r="B471" s="204" t="str">
        <f>VLOOKUP(A471,Adr!A:B,2,FALSE)</f>
        <v>Športový klub ZEMPLÍN Michalovce - oddiel Judo, o.z.</v>
      </c>
      <c r="C471" s="196" t="s">
        <v>2220</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2868</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2876</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2058</v>
      </c>
      <c r="B474" s="204" t="str">
        <f>VLOOKUP(A474,Adr!A:B,2,FALSE)</f>
        <v>TANEČNÉ CENTRUM CHARIZMA</v>
      </c>
      <c r="C474" s="185" t="s">
        <v>2221</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2067</v>
      </c>
      <c r="B475" s="204" t="str">
        <f>VLOOKUP(A475,Adr!A:B,2,FALSE)</f>
        <v>TANEČNO ŠPORTOVÝ KLUB M+M BRATISLAVA pri ZŠ Ostredková</v>
      </c>
      <c r="C475" s="190" t="s">
        <v>2222</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2884</v>
      </c>
      <c r="B476" s="204" t="str">
        <f>VLOOKUP(A476,Adr!A:B,2,FALSE)</f>
        <v>Tanečný klub Jessy Vavrišovo</v>
      </c>
      <c r="C476" s="169" t="s">
        <v>2990</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2893</v>
      </c>
      <c r="B477" s="204" t="str">
        <f>VLOOKUP(A477,Adr!A:B,2,FALSE)</f>
        <v>Tanečný klub JUMPING</v>
      </c>
      <c r="C477" s="185" t="s">
        <v>2990</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2902</v>
      </c>
      <c r="B478" s="204" t="str">
        <f>VLOOKUP(A478,Adr!A:B,2,FALSE)</f>
        <v>Telovýchovná jednota - Športové kluby Krupina</v>
      </c>
      <c r="C478" s="196" t="s">
        <v>2990</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2074</v>
      </c>
      <c r="B479" s="204" t="str">
        <f>VLOOKUP(A479,Adr!A:B,2,FALSE)</f>
        <v>Telovýchovná jednota DRUŽBA PIEŠŤANY</v>
      </c>
      <c r="C479" s="185" t="s">
        <v>2223</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2911</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2082</v>
      </c>
      <c r="B481" s="204" t="str">
        <f>VLOOKUP(A481,Adr!A:B,2,FALSE)</f>
        <v>Telovýchovná jednota Nižná</v>
      </c>
      <c r="C481" s="196" t="s">
        <v>2224</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2092</v>
      </c>
      <c r="B482" s="204" t="str">
        <f>VLOOKUP(A482,Adr!A:B,2,FALSE)</f>
        <v>Telovýchovná jednota Nohejbalový klub Zalužice</v>
      </c>
      <c r="C482" s="196" t="s">
        <v>2225</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2101</v>
      </c>
      <c r="B483" s="204" t="str">
        <f>VLOOKUP(A483,Adr!A:B,2,FALSE)</f>
        <v>Telovýchovná jednota Roháče Zuberec</v>
      </c>
      <c r="C483" s="196" t="s">
        <v>2226</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2918</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2926</v>
      </c>
      <c r="B485" s="204" t="str">
        <f>VLOOKUP(A485,Adr!A:B,2,FALSE)</f>
        <v>Telovýchovná jednota Sokol Ilava</v>
      </c>
      <c r="C485" s="169" t="s">
        <v>2990</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2111</v>
      </c>
      <c r="B486" s="204" t="str">
        <f>VLOOKUP(A486,Adr!A:B,2,FALSE)</f>
        <v>Telovýchovná jednota Športový klub Podbiel</v>
      </c>
      <c r="C486" s="197" t="s">
        <v>2227</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2118</v>
      </c>
      <c r="B487" s="204" t="str">
        <f>VLOOKUP(A487,Adr!A:B,2,FALSE)</f>
        <v>Telovýchovná jednota Štart, sekcia nevidiacich a slabozrakých športovcov Slovenska 054 01 Levoča</v>
      </c>
      <c r="C487" s="185" t="s">
        <v>2228</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2940</v>
      </c>
      <c r="B488" s="204" t="str">
        <f>VLOOKUP(A488,Adr!A:B,2,FALSE)</f>
        <v>Tenisový klub Hriňová</v>
      </c>
      <c r="C488" s="169" t="s">
        <v>2990</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x14ac:dyDescent="0.2">
      <c r="A490" s="202" t="s">
        <v>2128</v>
      </c>
      <c r="B490" s="204" t="str">
        <f>VLOOKUP(A490,Adr!A:B,2,FALSE)</f>
        <v>Trinity Triathlon Team</v>
      </c>
      <c r="C490" s="196" t="s">
        <v>2229</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2134</v>
      </c>
      <c r="B491" s="204" t="str">
        <f>VLOOKUP(A491,Adr!A:B,2,FALSE)</f>
        <v>University Spartacus</v>
      </c>
      <c r="C491" s="185" t="s">
        <v>2158</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2950</v>
      </c>
      <c r="B492" s="204" t="str">
        <f>VLOOKUP(A492,Adr!A:B,2,FALSE)</f>
        <v>Volejbalový klub Rachmaninka Liptovský Mikuláš</v>
      </c>
      <c r="C492" s="196" t="s">
        <v>2990</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2959</v>
      </c>
      <c r="B493" s="204" t="str">
        <f>VLOOKUP(A493,Adr!A:B,2,FALSE)</f>
        <v>Volejbalový klub Slávia UK Bratislava, o.z.</v>
      </c>
      <c r="C493" s="185" t="s">
        <v>2990</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2966</v>
      </c>
      <c r="B494" s="204" t="str">
        <f>VLOOKUP(A494,Adr!A:B,2,FALSE)</f>
        <v>Volejbalový oddiel Hit Trnava</v>
      </c>
      <c r="C494" s="169" t="s">
        <v>2990</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2140</v>
      </c>
      <c r="B495" s="204" t="str">
        <f>VLOOKUP(A495,Adr!A:B,2,FALSE)</f>
        <v>Zápasnícky klub Baník Prievidza, o. z.</v>
      </c>
      <c r="C495" s="196" t="s">
        <v>2230</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2973</v>
      </c>
      <c r="B496" s="204" t="str">
        <f>VLOOKUP(A496,Adr!A:B,2,FALSE)</f>
        <v>Zápasnícky klub Dunajská Streda, o.z.</v>
      </c>
      <c r="C496" s="185" t="s">
        <v>2990</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x14ac:dyDescent="0.2">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x14ac:dyDescent="0.2">
      <c r="A499" s="202" t="s">
        <v>999</v>
      </c>
      <c r="B499" s="204" t="str">
        <f>VLOOKUP(A499,Adr!A:B,2,FALSE)</f>
        <v>Zväz potápačov Slovenska</v>
      </c>
      <c r="C499" s="197" t="s">
        <v>1659</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1006</v>
      </c>
      <c r="B501" s="204" t="str">
        <f>VLOOKUP(A501,Adr!A:B,2,FALSE)</f>
        <v>Zväz slovenského kolieskového korčuľovania</v>
      </c>
      <c r="C501" s="196" t="s">
        <v>1660</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2">
      <c r="A503" s="198" t="s">
        <v>1013</v>
      </c>
      <c r="B503" s="204" t="str">
        <f>VLOOKUP(A503,Adr!A:B,2,FALSE)</f>
        <v>Zväz slovenského lyžovania</v>
      </c>
      <c r="C503" s="185" t="s">
        <v>1479</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1013</v>
      </c>
      <c r="B504" s="204" t="str">
        <f>VLOOKUP(A504,Adr!A:B,2,FALSE)</f>
        <v>Zväz slovenského lyžovania</v>
      </c>
      <c r="C504" s="185" t="s">
        <v>1661</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1013</v>
      </c>
      <c r="B505" s="204" t="str">
        <f>VLOOKUP(A505,Adr!A:B,2,FALSE)</f>
        <v>Zväz slovenského lyžovania</v>
      </c>
      <c r="C505" s="196" t="s">
        <v>1662</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1013</v>
      </c>
      <c r="B506" s="204" t="str">
        <f>VLOOKUP(A506,Adr!A:B,2,FALSE)</f>
        <v>Zväz slovenského lyžovania</v>
      </c>
      <c r="C506" s="196" t="s">
        <v>1666</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1013</v>
      </c>
      <c r="B507" s="204" t="str">
        <f>VLOOKUP(A507,Adr!A:B,2,FALSE)</f>
        <v>Zväz slovenského lyžovania</v>
      </c>
      <c r="C507" s="185" t="s">
        <v>1663</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1013</v>
      </c>
      <c r="B508" s="204" t="str">
        <f>VLOOKUP(A508,Adr!A:B,2,FALSE)</f>
        <v>Zväz slovenského lyžovania</v>
      </c>
      <c r="C508" s="169" t="s">
        <v>1664</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1013</v>
      </c>
      <c r="B509" s="204" t="str">
        <f>VLOOKUP(A509,Adr!A:B,2,FALSE)</f>
        <v>Zväz slovenského lyžovania</v>
      </c>
      <c r="C509" s="196" t="s">
        <v>1665</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2150</v>
      </c>
      <c r="B510" s="204" t="str">
        <f>VLOOKUP(A510,Adr!A:B,2,FALSE)</f>
        <v>ZVÄZ ŠPORTOVEJ KYNOLÓGIE SR</v>
      </c>
      <c r="C510" s="169" t="s">
        <v>2235</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4"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Academy 4 you, Martinčekova 5, Bratislava, 821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30793513</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Academy 4 you, Martinčekova 5, Bratislava, 821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30793513</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0" activePane="bottomLeft" state="frozen"/>
      <selection pane="bottomLeft" activeCell="D61" sqref="D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Cyril Holed</cp:lastModifiedBy>
  <cp:revision/>
  <cp:lastPrinted>2025-01-23T13:30:36Z</cp:lastPrinted>
  <dcterms:created xsi:type="dcterms:W3CDTF">2017-02-20T06:20:12Z</dcterms:created>
  <dcterms:modified xsi:type="dcterms:W3CDTF">2026-05-11T07:29:30Z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