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1_8305B03F656B7C3A08484B306E3A0496F051E5FD" xr6:coauthVersionLast="47" xr6:coauthVersionMax="47" xr10:uidLastSave="{A10C8F2A-9B03-400E-8C99-D4C7FFB6FCFF}"/>
  <bookViews>
    <workbookView xWindow="53652" yWindow="-108" windowWidth="30936" windowHeight="1677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N6" i="11" s="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N188" i="1" s="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<sst xmlns="http://schemas.openxmlformats.org/spreadsheetml/2006/main" count="6909" uniqueCount="3172">
  <si>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</si>
  <si>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</si>
  <si>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</si>
  <si>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</si>
  <si>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</si>
  <si>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</si>
  <si>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</si>
  <si>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</si>
  <si>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</si>
  <si>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</si>
  <si>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</si>
  <si>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</si>
  <si>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</si>
  <si>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</si>
  <si>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</si>
  <si>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</si>
  <si>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</si>
  <si>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</si>
  <si>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</si>
  <si>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</si>
  <si>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</si>
  <si>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</si>
  <si>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</si>
  <si>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</si>
  <si>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</si>
  <si>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</si>
  <si>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</si>
  <si>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</si>
  <si>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</si>
  <si>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</si>
  <si>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</si>
  <si>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</si>
  <si>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</si>
  <si>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</si>
  <si>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</si>
  <si>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</si>
  <si>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</si>
  <si>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</si>
  <si>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</si>
  <si>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</si>
  <si>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</si>
  <si>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</si>
  <si>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</si>
  <si>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</si>
  <si>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</si>
  <si>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</si>
  <si>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</si>
  <si>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</si>
  <si>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</si>
  <si>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</si>
  <si>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</si>
  <si>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</si>
  <si>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</si>
  <si>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</si>
  <si>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</si>
  <si>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</si>
  <si>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</si>
  <si>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</si>
  <si>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</si>
  <si>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</si>
  <si>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</si>
  <si>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</si>
  <si>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</si>
  <si>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</si>
  <si>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</si>
  <si>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</si>
  <si>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</si>
  <si>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</si>
  <si>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</si>
  <si>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</si>
  <si>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</si>
  <si>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</si>
  <si>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</si>
  <si>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</si>
  <si>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</si>
  <si>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</si>
  <si>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</si>
  <si>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</si>
  <si>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</si>
  <si>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</si>
  <si>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</si>
  <si>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</si>
  <si>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</si>
  <si>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</si>
  <si>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</si>
  <si>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</si>
  <si>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</si>
  <si>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</si>
  <si>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</si>
  <si>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</si>
  <si>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</si>
  <si>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</si>
  <si>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</si>
  <si>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</si>
  <si>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</si>
  <si>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</si>
  <si>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</si>
  <si>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</si>
  <si>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</si>
  <si>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</si>
  <si>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</si>
  <si>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</si>
  <si>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</si>
  <si>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</si>
  <si>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</si>
  <si>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</si>
  <si>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</si>
  <si>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</si>
  <si>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</si>
  <si>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</si>
  <si>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</si>
  <si>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</si>
  <si>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</si>
  <si>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</si>
  <si>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</si>
  <si>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</si>
  <si>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</si>
  <si>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</si>
  <si>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</si>
  <si>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</si>
  <si>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</si>
  <si>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</si>
  <si>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</si>
  <si>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</si>
  <si>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</si>
  <si>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</si>
  <si>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</si>
  <si>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</si>
  <si>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</si>
  <si>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</si>
  <si>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</si>
  <si>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</si>
  <si>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</si>
  <si>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</si>
  <si>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</si>
  <si>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</si>
  <si>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</si>
  <si>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</si>
  <si>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</si>
  <si>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</si>
  <si>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</si>
  <si>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</si>
  <si>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</si>
  <si>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</si>
  <si>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</si>
  <si>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</si>
  <si>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</si>
  <si>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</si>
  <si>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</si>
  <si>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</si>
  <si>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</si>
  <si>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</si>
  <si>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</si>
  <si>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</si>
  <si>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</si>
  <si>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</si>
  <si>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</si>
  <si>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</si>
  <si>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</si>
  <si>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</si>
  <si>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</si>
  <si>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</si>
  <si>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</si>
  <si>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</si>
  <si>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</si>
  <si>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</si>
  <si>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</si>
  <si>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</si>
  <si>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</si>
  <si>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</si>
  <si>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</si>
  <si>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</si>
  <si>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</si>
  <si>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</si>
  <si>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</si>
  <si>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</si>
  <si>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</si>
  <si>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</si>
  <si>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</si>
  <si>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</si>
  <si>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</si>
  <si>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</si>
  <si>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</si>
  <si>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</si>
  <si>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</si>
  <si>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</si>
  <si>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</si>
  <si>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</si>
  <si>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</si>
  <si>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</si>
  <si>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</si>
  <si>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</si>
  <si>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</si>
  <si>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</si>
  <si>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</si>
  <si>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</si>
  <si>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</si>
  <si>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</si>
  <si>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</si>
  <si>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</si>
  <si>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</si>
  <si>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</si>
  <si>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</si>
  <si>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</si>
  <si>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</si>
  <si>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</si>
  <si>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</si>
  <si>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</si>
  <si>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</si>
  <si>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</si>
  <si>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</si>
  <si>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</si>
  <si>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</si>
  <si>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</si>
  <si>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</si>
  <si>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</si>
  <si>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</si>
  <si>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</si>
  <si>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</si>
  <si>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</si>
  <si>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</si>
  <si>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</si>
  <si>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</si>
  <si>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</si>
  <si>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</si>
  <si>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</si>
  <si>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</si>
  <si>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</si>
  <si>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</si>
  <si>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</si>
  <si>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</si>
  <si>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</si>
  <si>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</si>
  <si>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</si>
  <si>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</si>
  <si>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</si>
  <si>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</si>
  <si>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</si>
  <si>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</si>
  <si>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</si>
  <si>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</si>
  <si>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</si>
  <si>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</si>
  <si>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</si>
  <si>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</si>
  <si>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</si>
  <si>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</si>
  <si>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</si>
  <si>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</si>
  <si>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</si>
  <si>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</si>
  <si>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</si>
  <si>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</si>
  <si>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</si>
  <si>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</si>
  <si>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</si>
  <si>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</si>
  <si>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</si>
  <si>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</si>
  <si>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</si>
  <si>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</si>
  <si>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</si>
  <si>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</si>
  <si>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</si>
  <si>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</si>
  <si>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</si>
  <si>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</si>
  <si>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</si>
  <si>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</si>
  <si>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</si>
  <si>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</si>
  <si>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</si>
  <si>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</si>
  <si>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</si>
  <si>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</si>
  <si>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</si>
  <si>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</si>
  <si>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</si>
  <si>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</si>
  <si>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</si>
  <si>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</si>
  <si>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</si>
  <si>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</si>
  <si>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</si>
  <si>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</si>
  <si>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</si>
  <si>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</si>
  <si>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</si>
  <si>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</si>
  <si>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</si>
  <si>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</si>
  <si>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</si>
  <si>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</si>
  <si>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</si>
  <si>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</si>
  <si>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</si>
  <si>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</si>
  <si>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</si>
  <si>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</si>
  <si>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</si>
  <si>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</si>
  <si>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</si>
  <si>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</si>
  <si>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</si>
  <si>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</si>
  <si>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</si>
  <si>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</si>
  <si>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</si>
  <si>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</si>
  <si>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</si>
  <si>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</si>
  <si>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</si>
  <si>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</si>
  <si>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</si>
  <si>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</si>
  <si>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</si>
  <si>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</si>
  <si>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</si>
  <si>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</si>
  <si>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</si>
  <si>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</si>
  <si>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</si>
  <si>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</si>
  <si>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</si>
  <si>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</si>
  <si>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</si>
  <si>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</si>
  <si>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</si>
  <si>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</si>
  <si>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</si>
  <si>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</si>
  <si>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</si>
  <si>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</si>
  <si>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</si>
  <si>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</si>
  <si>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</si>
  <si>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</si>
  <si>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</si>
  <si>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</si>
  <si>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</si>
  <si>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</si>
  <si>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</si>
  <si>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</si>
  <si>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</si>
  <si>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</si>
  <si>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</si>
  <si>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</si>
  <si>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</si>
  <si>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</si>
  <si>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</si>
  <si>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</si>
  <si>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</si>
  <si>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</si>
  <si>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</si>
  <si>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</si>
  <si>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</si>
  <si>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</si>
  <si>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</si>
  <si>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</si>
  <si>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</si>
  <si>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</si>
  <si>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</si>
  <si>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</si>
  <si>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</si>
  <si>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</si>
  <si>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</si>
  <si>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</si>
  <si>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</si>
  <si>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</si>
  <si>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</si>
  <si>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</si>
  <si>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</si>
  <si>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</si>
  <si>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</si>
  <si>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</si>
  <si>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</si>
  <si>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</si>
  <si>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</si>
  <si>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</si>
  <si>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</si>
  <si>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</si>
  <si>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</si>
  <si>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</si>
  <si>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</si>
  <si>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</si>
  <si>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</si>
  <si>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</si>
  <si>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</si>
  <si>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</si>
  <si>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</si>
  <si>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</si>
  <si>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</si>
  <si>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</si>
  <si>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</si>
  <si>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</si>
  <si>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</si>
  <si>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</si>
  <si>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</si>
  <si>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</si>
  <si>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</si>
  <si>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</si>
  <si>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</si>
  <si>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</si>
  <si>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</si>
  <si>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</si>
  <si>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</si>
  <si>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</si>
  <si>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</si>
  <si>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</si>
  <si>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</si>
  <si>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</si>
  <si>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</si>
  <si>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</si>
  <si>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</si>
  <si>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</si>
  <si>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</si>
  <si>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</si>
  <si>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</si>
  <si>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</si>
  <si>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</si>
  <si>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</si>
  <si>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</si>
  <si>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</si>
  <si>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</si>
  <si>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</si>
  <si>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</si>
  <si>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</si>
  <si>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</si>
  <si>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</si>
  <si>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</si>
  <si>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</si>
  <si>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</si>
  <si>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</si>
  <si>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</si>
  <si>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</si>
  <si>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</si>
  <si>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</si>
  <si>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</si>
  <si>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</si>
  <si>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</si>
  <si>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</si>
  <si>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</si>
  <si>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</si>
  <si>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</si>
  <si>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</si>
  <si>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</si>
  <si>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</si>
  <si>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</si>
  <si>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</si>
  <si>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</si>
  <si>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</si>
  <si>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</si>
  <si>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</si>
  <si>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</si>
  <si>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</si>
  <si>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</si>
  <si>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</si>
  <si>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</si>
  <si>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</si>
  <si>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</si>
  <si>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</si>
  <si>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</si>
  <si>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</si>
  <si>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</si>
  <si>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</si>
  <si>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</si>
  <si>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</si>
  <si>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</si>
  <si>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</si>
  <si>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</si>
  <si>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</si>
  <si>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</si>
  <si>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</si>
  <si>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</si>
  <si>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</si>
  <si>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</si>
  <si>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</si>
  <si>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</si>
  <si>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</si>
  <si>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</si>
  <si>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</si>
  <si>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</si>
  <si>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</si>
  <si>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</si>
  <si>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</si>
  <si>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</si>
  <si>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</si>
  <si>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</si>
  <si>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</si>
  <si>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</si>
  <si>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</si>
  <si>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</si>
  <si>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</si>
  <si>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</si>
  <si>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</si>
  <si>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</si>
  <si>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</si>
  <si>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</si>
  <si>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</si>
  <si>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</si>
  <si>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</si>
  <si>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</si>
  <si>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</si>
  <si>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</si>
  <si>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</si>
  <si>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</si>
  <si>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</si>
  <si>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</si>
  <si>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</si>
  <si>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</si>
  <si>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</si>
  <si>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</si>
  <si>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</si>
  <si>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</si>
  <si>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</si>
  <si>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</si>
  <si>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</si>
  <si>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</si>
  <si>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</si>
  <si>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</si>
  <si>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</si>
  <si>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</si>
  <si>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</si>
  <si>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</si>
  <si>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</si>
  <si>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</si>
  <si>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</si>
  <si>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</si>
  <si>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</si>
  <si>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</si>
  <si>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</si>
  <si>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</si>
  <si>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</si>
  <si>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</si>
  <si>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</si>
  <si>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</si>
  <si>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</si>
  <si>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</si>
  <si>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</si>
  <si>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</si>
  <si>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</si>
  <si>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</si>
  <si>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</si>
  <si>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</si>
  <si>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</si>
  <si>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</si>
  <si>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</si>
  <si>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</si>
  <si>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</si>
  <si>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</si>
  <si>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</si>
  <si>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</si>
  <si>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</si>
  <si>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</si>
  <si>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</si>
  <si>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</si>
  <si>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</si>
  <si>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</si>
  <si>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</si>
  <si>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</si>
  <si>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</si>
  <si>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</si>
  <si>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</si>
  <si>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</si>
  <si>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</si>
  <si>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</si>
  <si>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</si>
  <si>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</si>
  <si>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</si>
  <si>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</si>
  <si>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</si>
  <si>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</si>
  <si>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</si>
  <si>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</si>
  <si>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</si>
  <si>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</si>
  <si>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</si>
  <si>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</si>
  <si>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</si>
  <si>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</si>
  <si>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</si>
  <si>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</si>
  <si>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</si>
  <si>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</si>
  <si>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</si>
  <si>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</si>
  <si>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</si>
  <si>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</si>
  <si>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</si>
  <si>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</si>
  <si>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</si>
  <si>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</si>
  <si>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</si>
  <si>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</si>
  <si>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</si>
  <si>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</si>
  <si>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</si>
  <si>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</si>
  <si>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</si>
  <si>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</si>
  <si>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</si>
  <si>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</si>
  <si>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</si>
  <si>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</si>
  <si>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</si>
  <si>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</si>
  <si>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</si>
  <si>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</si>
  <si>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</si>
  <si>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</si>
  <si>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</si>
  <si>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</si>
  <si>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</si>
  <si>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</si>
  <si>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</si>
  <si>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</si>
  <si>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</si>
  <si>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</si>
  <si>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</si>
  <si>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</si>
  <si>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</si>
  <si>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</si>
  <si>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</si>
  <si>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</si>
  <si>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</si>
  <si>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</si>
  <si>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</si>
  <si>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</si>
  <si>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</si>
  <si>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</si>
  <si>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</si>
  <si>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</si>
  <si>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</si>
  <si>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</si>
  <si>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</si>
  <si>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</si>
  <si>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</si>
  <si>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</si>
  <si>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</si>
  <si>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</si>
  <si>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</si>
  <si>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</si>
  <si>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</si>
  <si>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</si>
  <si>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</si>
  <si>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</si>
  <si>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</si>
  <si>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</si>
  <si>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</si>
  <si>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</si>
  <si>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</si>
  <si>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</si>
  <si>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</si>
  <si>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</si>
  <si>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</si>
  <si>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</si>
  <si>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</si>
  <si>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</si>
  <si>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</si>
  <si>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</si>
  <si>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</si>
  <si>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</si>
  <si>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</si>
  <si>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</si>
  <si>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</si>
  <si>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</si>
  <si>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</si>
  <si>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</si>
  <si>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</si>
  <si>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</si>
  <si>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</si>
  <si>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</si>
  <si>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</si>
  <si>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</si>
  <si>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</si>
  <si>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</si>
  <si>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</si>
  <si>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</si>
  <si>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</si>
  <si>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</si>
  <si>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</si>
  <si>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</si>
  <si>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</si>
  <si>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</si>
  <si>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</si>
  <si>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</si>
  <si>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</si>
  <si>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</si>
  <si>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</si>
  <si>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</si>
  <si>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</si>
  <si>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</si>
  <si>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</si>
  <si>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</si>
  <si>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</si>
  <si>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</si>
  <si>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</si>
  <si>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</si>
  <si>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</si>
  <si>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</si>
  <si>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</si>
  <si>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</si>
  <si>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</si>
  <si>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</si>
  <si>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</si>
  <si>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</si>
  <si>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</si>
  <si>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</si>
  <si>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</si>
  <si>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</si>
  <si>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</si>
  <si>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</si>
  <si>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</si>
  <si>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</si>
  <si>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</si>
  <si>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</si>
  <si>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</si>
  <si>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</si>
  <si>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</si>
  <si>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</si>
  <si>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</si>
  <si>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</si>
  <si>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</si>
  <si>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</si>
  <si>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</si>
  <si>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</si>
  <si>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</si>
  <si>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</si>
  <si>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</si>
  <si>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</si>
  <si>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</si>
  <si>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</si>
  <si>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</si>
  <si>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</si>
  <si>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</si>
  <si>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</si>
  <si>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</si>
  <si>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</si>
  <si>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</si>
  <si>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</si>
  <si>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</si>
  <si>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</si>
  <si>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</si>
  <si>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</si>
  <si>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</si>
  <si>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</si>
  <si>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</si>
  <si>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</si>
  <si>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</si>
  <si>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</si>
  <si>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</si>
  <si>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</si>
  <si>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</si>
  <si>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</si>
  <si>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</si>
  <si>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</si>
  <si>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</si>
  <si>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</si>
  <si>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</si>
  <si>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</si>
  <si>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</si>
  <si>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</si>
  <si>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</si>
  <si>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</si>
  <si>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</si>
  <si>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</si>
  <si>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</si>
  <si>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</si>
  <si>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</si>
  <si>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</si>
  <si>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</si>
  <si>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</si>
  <si>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</si>
  <si>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</si>
  <si>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</si>
  <si>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</si>
  <si>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</si>
  <si>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</si>
  <si>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</si>
  <si>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</si>
  <si>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</si>
  <si>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</si>
  <si>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</si>
  <si>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</si>
  <si>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</si>
  <si>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</si>
  <si>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</si>
  <si>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</si>
  <si>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</si>
  <si>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</si>
  <si>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</si>
  <si>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</si>
  <si>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</si>
  <si>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</si>
  <si>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</si>
  <si>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</si>
  <si>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</si>
  <si>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</si>
  <si>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</si>
  <si>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</si>
  <si>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</si>
  <si>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</si>
  <si>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</si>
  <si>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</si>
  <si>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</si>
  <si>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</si>
  <si>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</si>
  <si>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</si>
  <si>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</si>
  <si>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</si>
  <si>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</si>
  <si>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</si>
  <si>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</si>
  <si>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</si>
  <si>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</si>
  <si>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</si>
  <si>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</si>
  <si>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</si>
  <si>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</si>
  <si>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</si>
  <si>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</si>
  <si>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</si>
  <si>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</si>
  <si>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</si>
  <si>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</si>
  <si>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</si>
  <si>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</si>
  <si>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</si>
  <si>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</si>
  <si>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</si>
  <si>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</si>
  <si>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</si>
  <si>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</si>
  <si>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</si>
  <si>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</si>
  <si>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</si>
  <si>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</si>
  <si>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</si>
  <si>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</si>
  <si>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</si>
  <si>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</si>
  <si>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</si>
  <si>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</si>
  <si>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</si>
  <si>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</si>
  <si>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</si>
  <si>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</si>
  <si>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</si>
  <si>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</si>
  <si>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</si>
  <si>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</si>
  <si>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</si>
  <si>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</si>
  <si>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</si>
  <si>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</si>
  <si>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</si>
  <si>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</si>
  <si>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</si>
  <si>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</si>
  <si>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</si>
  <si>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</si>
  <si>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</si>
  <si>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</si>
  <si>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</si>
  <si>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</si>
  <si>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</si>
  <si>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</si>
  <si>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</si>
  <si>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</si>
  <si>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</si>
  <si>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</si>
  <si>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</si>
  <si>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</si>
  <si>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</si>
  <si>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</si>
  <si>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</si>
  <si>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</si>
  <si>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</si>
  <si>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</si>
  <si>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</si>
  <si>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</si>
  <si>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</si>
  <si>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</si>
  <si>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</si>
  <si>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</si>
  <si>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</si>
  <si>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</si>
  <si>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</si>
  <si>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</si>
  <si>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</si>
  <si>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</si>
  <si>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</si>
  <si>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</si>
  <si>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</si>
  <si>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</si>
  <si>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</si>
  <si>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</si>
  <si>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</si>
  <si>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</si>
  <si>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</si>
  <si>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</si>
  <si>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</si>
  <si>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</si>
  <si>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</si>
  <si>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</si>
  <si>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</si>
  <si>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</si>
  <si>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</si>
  <si>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</si>
  <si>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</si>
  <si>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</si>
  <si>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</si>
  <si>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</si>
  <si>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</si>
  <si>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</si>
  <si>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</si>
  <si>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</si>
  <si>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</si>
  <si>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</si>
  <si>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</si>
  <si>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</si>
  <si>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</si>
  <si>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</si>
  <si>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</si>
  <si>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</si>
  <si>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</si>
  <si>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</si>
  <si>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</si>
  <si>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</si>
  <si>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</si>
  <si>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</si>
  <si>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</si>
  <si>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</si>
  <si>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</si>
  <si>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</si>
  <si>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</si>
  <si>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</si>
  <si>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</si>
  <si>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</si>
  <si>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</si>
  <si>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</si>
  <si>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</si>
  <si>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</si>
  <si>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</si>
  <si>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</si>
  <si>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</si>
  <si>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</si>
  <si>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</si>
  <si>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</si>
  <si>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</si>
  <si>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</si>
  <si>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</si>
  <si>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</si>
  <si>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</si>
  <si>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</si>
  <si>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</si>
  <si>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</si>
  <si>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</si>
  <si>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</si>
  <si>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</si>
  <si>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</si>
  <si>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</si>
  <si>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</si>
  <si>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</si>
  <si>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</si>
  <si>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</si>
  <si>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</si>
  <si>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</si>
  <si>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</si>
  <si>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</si>
  <si>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</si>
  <si>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</si>
  <si>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</si>
  <si>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</si>
  <si>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</si>
  <si>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</si>
  <si>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</si>
  <si>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</si>
  <si>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</si>
  <si>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</si>
  <si>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</si>
  <si>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</si>
  <si>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</si>
  <si>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</si>
  <si>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</si>
  <si>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</si>
  <si>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</si>
  <si>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</si>
  <si>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</si>
  <si>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</si>
  <si>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</si>
  <si>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</si>
  <si>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</si>
  <si>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</si>
  <si>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</si>
  <si>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</si>
  <si>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</si>
  <si>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</si>
  <si>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</si>
  <si>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</si>
  <si>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</si>
  <si>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</si>
  <si>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</si>
  <si>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</si>
  <si>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</si>
  <si>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</si>
  <si>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</si>
  <si>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</si>
  <si>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</si>
  <si>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</si>
  <si>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</si>
  <si>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</si>
  <si>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</si>
  <si>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</si>
  <si>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</si>
  <si>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</si>
  <si>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</si>
  <si>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</si>
  <si>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</si>
  <si>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</si>
  <si>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</si>
  <si>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</si>
  <si>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</si>
  <si>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</si>
  <si>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</si>
  <si>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</si>
  <si>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</si>
  <si>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</si>
  <si>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</si>
  <si>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</si>
  <si>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</si>
  <si>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</si>
  <si>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</si>
  <si>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</si>
  <si>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</si>
  <si>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</si>
  <si>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</si>
  <si>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</si>
  <si>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</si>
  <si>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</si>
  <si>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</si>
  <si>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</si>
  <si>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</si>
  <si>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</si>
  <si>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</si>
  <si>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</si>
  <si>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</si>
  <si>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</si>
  <si>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</si>
  <si>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</si>
  <si>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</si>
  <si>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</si>
  <si>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</si>
  <si>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</si>
  <si>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</si>
  <si>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</si>
  <si>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</si>
  <si>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</si>
  <si>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</si>
  <si>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</si>
  <si>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</si>
  <si>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</si>
  <si>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</si>
  <si>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</si>
  <si>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</si>
  <si>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</si>
  <si>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</si>
  <si>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</si>
  <si>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</si>
  <si>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</si>
  <si>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</si>
  <si>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</si>
  <si>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</si>
  <si>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</si>
  <si>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</si>
  <si>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</si>
  <si>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</si>
  <si>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</si>
  <si>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</si>
  <si>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</si>
  <si>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</si>
  <si>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</si>
  <si>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</si>
  <si>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</si>
  <si>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</si>
  <si>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</si>
  <si>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</si>
  <si>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</si>
  <si>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</si>
  <si>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</si>
  <si>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</si>
  <si>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</si>
  <si>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</si>
  <si>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</si>
  <si>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</si>
  <si>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</si>
  <si>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</si>
  <si>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</si>
  <si>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</si>
  <si>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</si>
  <si>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</si>
  <si>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</si>
  <si>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</si>
  <si>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</si>
  <si>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</si>
  <si>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</si>
  <si>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</si>
  <si>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</si>
  <si>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</si>
  <si>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</si>
  <si>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</si>
  <si>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</si>
  <si>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</si>
  <si>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</si>
  <si>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</si>
  <si>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</si>
  <si>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</si>
  <si>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</si>
  <si>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</si>
  <si>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</si>
  <si>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</si>
  <si>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</si>
  <si>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</si>
  <si>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</si>
  <si>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</si>
  <si>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</si>
  <si>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</si>
  <si>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</si>
  <si>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</si>
  <si>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</si>
  <si>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</si>
  <si>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</si>
  <si>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</si>
  <si>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</si>
  <si>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</si>
  <si>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</si>
  <si>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</si>
  <si>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</si>
  <si>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</si>
  <si>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</si>
  <si>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</si>
  <si>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</si>
  <si>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</si>
  <si>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</si>
  <si>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</si>
  <si>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</si>
  <si>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</si>
  <si>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</si>
  <si>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</si>
  <si>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</si>
  <si>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</si>
  <si>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</si>
  <si>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</si>
  <si>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</si>
  <si>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</si>
  <si>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</si>
  <si>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</si>
  <si>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</si>
  <si>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</si>
  <si>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</si>
  <si>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</si>
  <si>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</si>
  <si>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</si>
  <si>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</si>
  <si>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</si>
  <si>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</si>
  <si>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</si>
  <si>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</si>
  <si>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</si>
  <si>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</si>
  <si>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</si>
  <si>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</si>
  <si>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</si>
  <si>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</si>
  <si>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</si>
  <si>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</si>
  <si>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</si>
  <si>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</si>
  <si>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</si>
  <si>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</si>
  <si>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</si>
  <si>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</si>
  <si>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</si>
  <si>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</si>
  <si>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</si>
  <si>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</si>
  <si>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</si>
  <si>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</si>
  <si>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</si>
  <si>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</si>
  <si>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</si>
  <si>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</si>
  <si>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</si>
  <si>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</si>
  <si>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</si>
  <si>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</si>
  <si>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</si>
  <si>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</si>
  <si>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</si>
  <si>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</si>
  <si>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</si>
  <si>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</si>
  <si>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</si>
  <si>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</si>
  <si>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</si>
  <si>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</si>
  <si>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</si>
  <si>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</si>
  <si>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</si>
  <si>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</si>
  <si>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</si>
  <si>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</si>
  <si>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</si>
  <si>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</si>
  <si>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</si>
  <si>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</si>
  <si>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</si>
  <si>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</si>
  <si>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</si>
  <si>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</si>
  <si>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</si>
  <si>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</si>
  <si>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</si>
  <si>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</si>
  <si>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</si>
  <si>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</si>
  <si>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</si>
  <si>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</si>
  <si>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</si>
  <si>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</si>
  <si>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</si>
  <si>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</si>
  <si>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</si>
  <si>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</si>
  <si>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</si>
  <si>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</si>
  <si>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</si>
  <si>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</si>
  <si>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</si>
  <si>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</si>
  <si>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</si>
  <si>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</si>
  <si>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</si>
  <si>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</si>
  <si>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</si>
  <si>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</si>
  <si>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</si>
  <si>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</si>
  <si>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</si>
  <si>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</si>
  <si>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</si>
  <si>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</si>
  <si>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</si>
  <si>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</si>
  <si>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</si>
  <si>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</si>
  <si>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</si>
  <si>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</si>
  <si>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</si>
  <si>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</si>
  <si>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</si>
  <si>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</si>
  <si>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</si>
  <si>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</si>
  <si>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</si>
  <si>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</si>
  <si>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</si>
  <si>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</si>
  <si>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</si>
  <si>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</si>
  <si>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</si>
  <si>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</si>
  <si>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</si>
  <si>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</si>
  <si>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</si>
  <si>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</si>
  <si>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</si>
  <si>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</si>
  <si>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</si>
  <si>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</si>
  <si>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</si>
  <si>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</si>
  <si>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</si>
  <si>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</si>
  <si>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</si>
  <si>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</si>
  <si>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</si>
  <si>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</si>
  <si>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</si>
  <si>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</si>
  <si>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</si>
  <si>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</si>
  <si>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</si>
  <si>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</si>
  <si>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</si>
  <si>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</si>
  <si>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</si>
  <si>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</si>
  <si>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</si>
  <si>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</si>
  <si>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</si>
  <si>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</si>
  <si>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</si>
  <si>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</si>
  <si>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</si>
  <si>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</si>
  <si>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</si>
  <si>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</si>
  <si>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</si>
  <si>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</si>
  <si>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</si>
  <si>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</si>
  <si>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</si>
  <si>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</si>
  <si>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</si>
  <si>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</si>
  <si>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</si>
  <si>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</si>
  <si>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</si>
  <si>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</si>
  <si>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</si>
  <si>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</si>
  <si>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</si>
  <si>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</si>
  <si>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</si>
  <si>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</si>
  <si>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</si>
  <si>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</si>
  <si>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</si>
  <si>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</si>
  <si>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</si>
  <si>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</si>
  <si>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</si>
  <si>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</si>
  <si>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</si>
  <si>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</si>
  <si>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</si>
  <si>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</si>
  <si>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</si>
  <si>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</si>
  <si>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</si>
  <si>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</si>
  <si>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</si>
  <si>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</si>
  <si>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</si>
  <si>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</si>
  <si>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</si>
  <si>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</si>
  <si>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</si>
  <si>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</si>
  <si>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</si>
  <si>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</si>
  <si>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</si>
  <si>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</si>
  <si>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</si>
  <si>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</si>
  <si>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</si>
  <si>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</si>
  <si>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</si>
  <si>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</si>
  <si>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</si>
  <si>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</si>
  <si>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</si>
  <si>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</si>
  <si>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</si>
  <si>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</si>
  <si>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</si>
  <si>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</si>
  <si>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</si>
  <si>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</si>
  <si>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</si>
  <si>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</si>
  <si>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</si>
  <si>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</si>
  <si>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</si>
  <si>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</si>
  <si>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</si>
  <si>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</si>
  <si>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</si>
  <si>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</si>
  <si>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</si>
  <si>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</si>
  <si>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</si>
  <si>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</si>
  <si>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</si>
  <si>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</si>
  <si>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</si>
  <si>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</si>
  <si>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</si>
  <si>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</si>
  <si>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</si>
  <si>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</si>
  <si>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</si>
  <si>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</si>
  <si>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</si>
  <si>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</si>
  <si>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</si>
  <si>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</si>
  <si>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</si>
  <si>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</si>
  <si>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</si>
  <si>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</si>
  <si>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</si>
  <si>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</si>
  <si>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</si>
  <si>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</si>
  <si>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</si>
  <si>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</si>
  <si>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</si>
  <si>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</si>
  <si>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</si>
  <si>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</si>
  <si>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</si>
  <si>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</si>
  <si>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</si>
  <si>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</si>
  <si>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</si>
  <si>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</si>
  <si>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</si>
  <si>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</si>
  <si>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</si>
  <si>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</si>
  <si>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</si>
  <si>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</si>
  <si>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</si>
  <si>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</si>
  <si>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</si>
  <si>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</si>
  <si>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</si>
  <si>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</si>
  <si>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</si>
  <si>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</si>
  <si>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</si>
  <si>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</si>
  <si>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</si>
  <si>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</si>
  <si>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</si>
  <si>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</si>
  <si>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</si>
  <si>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</si>
  <si>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</si>
  <si>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</si>
  <si>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</si>
  <si>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</si>
  <si>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</si>
  <si>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</si>
  <si>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</si>
  <si>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</si>
  <si>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</si>
  <si>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</si>
  <si>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</si>
  <si>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</si>
  <si>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</si>
  <si>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</si>
  <si>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</si>
  <si>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</si>
  <si>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</si>
  <si>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</si>
  <si>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</si>
  <si>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</si>
  <si>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</si>
  <si>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</si>
  <si>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</si>
  <si>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</si>
  <si>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</si>
  <si>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</si>
  <si>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</si>
  <si>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</si>
  <si>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</si>
  <si>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</si>
  <si>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</si>
  <si>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</si>
  <si>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</si>
  <si>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</si>
  <si>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</si>
  <si>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</si>
  <si>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</si>
  <si>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</si>
  <si>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</si>
  <si>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</si>
  <si>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</si>
  <si>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</si>
  <si>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</si>
  <si>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</si>
  <si>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</si>
  <si>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</si>
  <si>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</si>
  <si>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</si>
  <si>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</si>
  <si>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</si>
  <si>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</si>
  <si>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</si>
  <si>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</si>
  <si>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</si>
  <si>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</si>
  <si>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</si>
  <si>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</si>
  <si>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</si>
  <si>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</si>
  <si>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</si>
  <si>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</si>
  <si>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</si>
  <si>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</si>
  <si>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</si>
  <si>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</si>
  <si>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</si>
  <si>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</si>
  <si>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</si>
  <si>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</si>
  <si>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</si>
  <si>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</si>
  <si>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</si>
  <si>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</si>
  <si>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</si>
  <si>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</si>
  <si>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</si>
  <si>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</si>
  <si>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</si>
  <si>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</si>
  <si>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</si>
  <si>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</si>
  <si>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</si>
  <si>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</si>
  <si>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</si>
  <si>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</si>
  <si>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</si>
  <si>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</si>
  <si>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</si>
  <si>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</si>
  <si>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</si>
  <si>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</si>
  <si>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</si>
  <si>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</si>
  <si>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</si>
  <si>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</si>
  <si>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</si>
  <si>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</si>
  <si>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</si>
  <si>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</si>
  <si>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</si>
  <si>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</si>
  <si>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</si>
  <si>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</si>
  <si>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</si>
  <si>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</si>
  <si>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</si>
  <si>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</si>
  <si>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</si>
  <si>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</si>
  <si>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</si>
  <si>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</si>
  <si>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</si>
  <si>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</si>
  <si>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</si>
  <si>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</si>
  <si>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</si>
  <si>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</si>
  <si>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</si>
  <si>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</si>
  <si>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</si>
  <si>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</si>
  <si>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</si>
  <si>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</si>
  <si>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</si>
  <si>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</si>
  <si>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</si>
  <si>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</si>
  <si>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</si>
  <si>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</si>
  <si>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</si>
  <si>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</si>
  <si>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</si>
  <si>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</si>
  <si>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</si>
  <si>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</si>
  <si>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</si>
  <si>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</si>
  <si>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</si>
  <si>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</si>
  <si>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</si>
  <si>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</si>
  <si>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</si>
  <si>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</si>
  <si>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</si>
  <si>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</si>
  <si>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</si>
  <si>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</si>
  <si>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</si>
  <si>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</si>
  <si>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</si>
  <si>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</si>
  <si>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</si>
  <si>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</si>
  <si>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</si>
  <si>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</si>
  <si>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</si>
  <si>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</si>
  <si>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</si>
  <si>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</si>
  <si>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</si>
  <si>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</si>
  <si>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</si>
  <si>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</si>
  <si>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</si>
  <si>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</si>
  <si>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</si>
  <si>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</si>
  <si>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</si>
  <si>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</si>
  <si>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</si>
  <si>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</si>
  <si>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</si>
  <si>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</si>
  <si>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</si>
  <si>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</si>
  <si>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</si>
  <si>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</si>
  <si>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</si>
  <si>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</si>
  <si>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</si>
  <si>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</si>
  <si>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</si>
  <si>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</si>
  <si>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</si>
  <si>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</si>
  <si>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</si>
  <si>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</si>
  <si>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</si>
  <si>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</si>
  <si>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</si>
  <si>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</si>
  <si>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</si>
  <si>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</si>
  <si>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</si>
  <si>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</si>
  <si>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</si>
  <si>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</si>
  <si>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</si>
  <si>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</si>
  <si>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</si>
  <si>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</si>
  <si>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</si>
  <si>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</si>
  <si>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</si>
  <si>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</si>
  <si>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</si>
  <si>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</si>
  <si>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</si>
  <si>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</si>
  <si>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</si>
  <si>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</si>
  <si>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</si>
  <si>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</si>
  <si>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</si>
  <si>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</si>
  <si>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</si>
  <si>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</si>
  <si>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</si>
  <si>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</si>
  <si>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</si>
  <si>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</si>
  <si>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</si>
  <si>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</si>
  <si>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</si>
  <si>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</si>
  <si>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</si>
  <si>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</si>
  <si>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</si>
  <si>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</si>
  <si>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</si>
  <si>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</si>
  <si>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</si>
  <si>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</si>
  <si>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</si>
  <si>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</si>
  <si>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</si>
  <si>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</si>
  <si>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</si>
  <si>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</si>
  <si>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</si>
  <si>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</si>
  <si>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</si>
  <si>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</si>
  <si>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</si>
  <si>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</si>
  <si>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</si>
  <si>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</si>
  <si>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</si>
  <si>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</si>
  <si>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</si>
  <si>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</si>
  <si>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</si>
  <si>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</si>
  <si>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</si>
  <si>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</si>
  <si>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</si>
  <si>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</si>
  <si>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</si>
  <si>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</si>
  <si>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</si>
  <si>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</si>
  <si>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</si>
  <si>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</si>
  <si>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</si>
  <si>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</si>
  <si>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</si>
  <si>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</si>
  <si>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</si>
  <si>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</si>
  <si>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</si>
  <si>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</si>
  <si>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</si>
  <si>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</si>
  <si>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</si>
  <si>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</si>
  <si>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</si>
  <si>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</si>
  <si>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</si>
  <si>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</si>
  <si>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</si>
  <si>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</si>
  <si>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</si>
  <si>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</si>
  <si>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</si>
  <si>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</si>
  <si>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</si>
  <si>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</si>
  <si>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</si>
  <si>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</si>
  <si>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</si>
  <si>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</si>
  <si>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</si>
  <si>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</si>
  <si>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</si>
  <si>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</si>
  <si>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</si>
  <si>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</si>
  <si>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</si>
  <si>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</si>
  <si>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</si>
  <si>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</si>
  <si>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</si>
  <si>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</si>
  <si>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</si>
  <si>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</si>
  <si>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</si>
  <si>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</si>
  <si>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</si>
  <si>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</si>
  <si>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</si>
  <si>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</si>
  <si>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</si>
  <si>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</si>
  <si>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</si>
  <si>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</si>
  <si>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</si>
  <si>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</si>
  <si>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</si>
  <si>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</si>
  <si>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</si>
  <si>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</si>
  <si>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</si>
  <si>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</si>
  <si>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</si>
  <si>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</si>
  <si>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</si>
  <si>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</si>
  <si>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</si>
  <si>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</si>
  <si>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</si>
  <si>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</si>
  <si>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</si>
  <si>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</si>
  <si>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</si>
  <si>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</si>
  <si>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</si>
  <si>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</si>
  <si>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</si>
  <si>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</si>
  <si>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</si>
  <si>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</si>
  <si>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</si>
  <si>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</si>
  <si>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</si>
  <si>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</si>
  <si>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</si>
  <si>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</si>
  <si>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</si>
  <si>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</si>
  <si>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</si>
  <si>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</si>
  <si>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</si>
  <si>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</si>
  <si>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</si>
  <si>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</si>
  <si>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</si>
  <si>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</si>
  <si>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</si>
  <si>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</si>
  <si>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</si>
  <si>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</si>
  <si>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</si>
  <si>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</si>
  <si>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</si>
  <si>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</si>
  <si>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</si>
  <si>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</si>
  <si>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</si>
  <si>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</si>
  <si>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</si>
  <si>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</si>
  <si>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</si>
  <si>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</si>
  <si>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</si>
  <si>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</si>
  <si>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</si>
  <si>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</si>
  <si>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</si>
  <si>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</si>
  <si>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</si>
  <si>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</si>
  <si>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</si>
  <si>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</si>
  <si>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</si>
  <si>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</si>
  <si>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</si>
  <si>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</si>
  <si>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</si>
  <si>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</si>
  <si>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</si>
  <si>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</si>
  <si>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</si>
  <si>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</si>
  <si>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</si>
  <si>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</si>
  <si>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</si>
  <si>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</si>
  <si>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</si>
  <si>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</si>
  <si>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</si>
  <si>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</si>
  <si>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</si>
  <si>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</si>
  <si>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</si>
  <si>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</si>
  <si>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</si>
  <si>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</si>
  <si>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</si>
  <si>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</si>
  <si>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</si>
  <si>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</si>
  <si>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</si>
  <si>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</si>
  <si>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</si>
  <si>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</si>
  <si>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</si>
  <si>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</si>
  <si>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</si>
  <si>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</si>
  <si>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</si>
  <si>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</si>
  <si>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</si>
  <si>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</si>
  <si>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</si>
  <si>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</si>
  <si>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</si>
  <si>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</si>
  <si>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</si>
  <si>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</si>
  <si>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</si>
  <si>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</si>
  <si>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</si>
  <si>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</si>
  <si>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</si>
  <si>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</si>
  <si>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</si>
  <si>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</si>
  <si>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</si>
  <si>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</si>
  <si>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</si>
  <si>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</si>
  <si>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</si>
  <si>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</si>
  <si>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</si>
  <si>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</si>
  <si>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</si>
  <si>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</si>
  <si>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</si>
  <si>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</si>
  <si>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</si>
  <si>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</si>
  <si>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</si>
  <si>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</si>
  <si>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</si>
  <si>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</si>
  <si>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</si>
  <si>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</si>
  <si>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</si>
  <si>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</si>
  <si>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</si>
  <si>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</si>
  <si>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</si>
  <si>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</si>
  <si>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</si>
  <si>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</si>
  <si>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</si>
  <si>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</si>
  <si>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</si>
  <si>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</si>
  <si>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</si>
  <si>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</si>
  <si>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</si>
  <si>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</si>
  <si>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</si>
  <si>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</si>
  <si>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</si>
  <si>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</si>
  <si>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</si>
  <si>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</si>
  <si>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</si>
  <si>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</si>
  <si>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</si>
  <si>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</si>
  <si>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</si>
  <si>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</si>
  <si>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</si>
  <si>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</si>
  <si>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</si>
  <si>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</si>
  <si>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</si>
  <si>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</si>
  <si>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</si>
  <si>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</si>
  <si>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</si>
  <si>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</si>
  <si>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</si>
  <si>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</si>
  <si>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</si>
  <si>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</si>
  <si>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</si>
  <si>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</si>
  <si>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</si>
  <si>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</si>
  <si>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</si>
  <si>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</si>
  <si>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</si>
  <si>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</si>
  <si>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</si>
  <si>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</si>
  <si>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</si>
  <si>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</si>
  <si>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</si>
  <si>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</si>
  <si>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</si>
  <si>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</si>
  <si>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</si>
  <si>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</si>
  <si>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</si>
  <si>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</si>
  <si>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</si>
  <si>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</si>
  <si>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</si>
  <si>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</si>
  <si>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</si>
  <si>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</si>
  <si>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</si>
  <si>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</si>
  <si>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</si>
  <si>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</si>
  <si>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</si>
  <si>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</si>
  <si>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</si>
  <si>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</si>
  <si>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</si>
  <si>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</si>
  <si>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</si>
  <si>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</si>
  <si>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</si>
  <si>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</si>
  <si>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</si>
  <si>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</si>
  <si>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</si>
  <si>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</si>
  <si>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</si>
  <si>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</si>
  <si>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</si>
  <si>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</si>
  <si>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</si>
  <si>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</si>
  <si>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</si>
  <si>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</si>
  <si>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</si>
  <si>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</si>
  <si>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</si>
  <si>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</si>
  <si>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</si>
  <si>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</si>
  <si>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</si>
  <si>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</si>
  <si>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</si>
  <si>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</si>
  <si>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</si>
  <si>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</si>
  <si>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</si>
  <si>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</si>
  <si>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</si>
  <si>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</si>
  <si>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</si>
  <si>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</si>
  <si>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</si>
  <si>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</si>
  <si>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</si>
  <si>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</si>
  <si>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</si>
  <si>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</si>
  <si>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</si>
  <si>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</si>
  <si>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</si>
  <si>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</si>
  <si>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</si>
  <si>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</si>
  <si>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</si>
  <si>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</si>
  <si>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</si>
  <si>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</si>
  <si>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</si>
  <si>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</si>
  <si>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</si>
  <si>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</si>
  <si>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</si>
  <si>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</si>
  <si>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</si>
  <si>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</si>
  <si>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</si>
  <si>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</si>
  <si>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</si>
  <si>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</si>
  <si>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</si>
  <si>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</si>
  <si>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</si>
  <si>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</si>
  <si>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</si>
  <si>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</si>
  <si>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</si>
  <si>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</si>
  <si>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</si>
  <si>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</si>
  <si>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</si>
  <si>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</si>
  <si>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</si>
  <si>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</si>
  <si>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</si>
  <si>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</si>
  <si>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</si>
  <si>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</si>
  <si>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</si>
  <si>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</si>
  <si>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</si>
  <si>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</si>
  <si>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</si>
  <si>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</si>
  <si>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</si>
  <si>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</si>
  <si>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</si>
  <si>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</si>
  <si>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</si>
  <si>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</si>
  <si>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</si>
  <si>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</si>
  <si>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</si>
  <si>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</si>
  <si>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</si>
  <si>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</si>
  <si>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</si>
  <si>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</si>
  <si>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</si>
  <si>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</si>
  <si>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</si>
  <si>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</si>
  <si>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</si>
  <si>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</si>
  <si>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</si>
  <si>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</si>
  <si>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</si>
  <si>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</si>
  <si>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</si>
  <si>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</si>
  <si>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</si>
  <si>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</si>
  <si>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</si>
  <si>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</si>
  <si>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</si>
  <si>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</si>
  <si>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</si>
  <si>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</si>
  <si>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</si>
  <si>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</si>
  <si>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</si>
  <si>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</si>
  <si>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</si>
  <si>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</si>
  <si>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</si>
  <si>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</si>
  <si>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</si>
  <si>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</si>
  <si>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</si>
  <si>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</si>
  <si>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</si>
  <si>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</si>
  <si>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</si>
  <si>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</si>
  <si>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</si>
  <si>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</si>
  <si>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</si>
  <si>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</si>
  <si>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</si>
  <si>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</si>
  <si>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</si>
  <si>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</si>
  <si>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</si>
  <si>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</si>
  <si>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</si>
  <si>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</si>
  <si>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</si>
  <si>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</si>
  <si>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</si>
  <si>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</si>
  <si>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</si>
  <si>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</si>
  <si>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</si>
  <si>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</si>
  <si>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</si>
  <si>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</si>
  <si>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</si>
  <si>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</si>
  <si>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</si>
  <si>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</si>
  <si>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</si>
  <si>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</si>
  <si>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</si>
  <si>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</si>
  <si>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</si>
  <si>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</si>
  <si>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</si>
  <si>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</si>
  <si>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</si>
  <si>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</si>
  <si>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</si>
  <si>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</si>
  <si>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</si>
  <si>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</si>
  <si>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</si>
  <si>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</si>
  <si>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</si>
  <si>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</si>
  <si>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</si>
  <si>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</si>
  <si>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</si>
  <si>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</si>
  <si>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</si>
  <si>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</si>
  <si>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</si>
  <si>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</si>
  <si>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</si>
  <si>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</si>
  <si>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</si>
  <si>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</si>
  <si>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</si>
  <si>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</si>
  <si>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</si>
  <si>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</si>
  <si>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</si>
  <si>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</si>
  <si>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</si>
  <si>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</si>
  <si>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</si>
  <si>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</si>
  <si>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</si>
  <si>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</si>
  <si>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</si>
  <si>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</si>
  <si>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</si>
  <si>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</si>
  <si>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</si>
  <si>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</si>
  <si>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</si>
  <si>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</si>
  <si>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</si>
  <si>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</si>
  <si>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</si>
  <si>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</si>
  <si>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</si>
  <si>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</si>
  <si>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</si>
  <si>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</si>
  <si>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</si>
  <si>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</si>
  <si>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</si>
  <si>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</si>
  <si>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</si>
  <si>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</si>
  <si>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</si>
  <si>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</si>
  <si>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</si>
  <si>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</si>
  <si>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</si>
  <si>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</si>
  <si>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</si>
  <si>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</si>
  <si>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</si>
  <si>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</si>
  <si>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</si>
  <si>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</si>
  <si>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</si>
  <si>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</si>
  <si>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</si>
  <si>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</si>
  <si>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</si>
  <si>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</si>
  <si>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</si>
  <si>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</si>
  <si>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</si>
  <si>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</si>
  <si>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</si>
  <si>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</si>
  <si>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</si>
  <si>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</si>
  <si>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</si>
  <si>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</si>
  <si>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</si>
  <si>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</si>
  <si>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</si>
  <si>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</si>
  <si>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</si>
  <si>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</si>
  <si>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</si>
  <si>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</si>
  <si>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</si>
  <si>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</si>
  <si>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</si>
  <si>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</si>
  <si>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</si>
  <si>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</si>
  <si>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</si>
  <si>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</si>
  <si>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</si>
  <si>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</si>
  <si>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</si>
  <si>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</si>
  <si>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</si>
  <si>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</si>
  <si>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</si>
  <si>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</si>
  <si>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</si>
  <si>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</si>
  <si>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</si>
  <si>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</si>
  <si>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</si>
  <si>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</si>
  <si>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</si>
  <si>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</si>
  <si>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</si>
  <si>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</si>
  <si>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</si>
  <si>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</si>
  <si>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</si>
  <si>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</si>
  <si>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</si>
  <si>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</si>
  <si>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</si>
  <si>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</si>
  <si>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</si>
  <si>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</si>
  <si>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</si>
  <si>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</si>
  <si>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</si>
  <si>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</si>
  <si>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</si>
  <si>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</si>
  <si>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</si>
  <si>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</si>
  <si>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</si>
  <si>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</si>
  <si>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</si>
  <si>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</si>
  <si>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</si>
  <si>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</si>
  <si>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</si>
  <si>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</si>
  <si>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</si>
  <si>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</si>
  <si>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</si>
  <si>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</si>
  <si>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</si>
  <si>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</si>
  <si>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</si>
  <si>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</si>
  <si>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</si>
  <si>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</si>
  <si>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</si>
  <si>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</si>
  <si>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</si>
  <si>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</si>
  <si>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</si>
  <si>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</si>
  <si>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</si>
  <si>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</si>
  <si>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</si>
  <si>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</si>
  <si>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</si>
  <si>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</si>
  <si>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</si>
  <si>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</si>
  <si>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</si>
  <si>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</si>
  <si>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</si>
  <si>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</si>
  <si>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</si>
  <si>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</si>
  <si>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</si>
  <si>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</si>
  <si>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</si>
  <si>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</si>
  <si>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</si>
  <si>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</si>
  <si>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</si>
  <si>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</si>
  <si>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</si>
  <si>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</si>
  <si>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</si>
  <si>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</si>
  <si>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</si>
  <si>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</si>
  <si>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</si>
  <si>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</si>
  <si>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</si>
  <si>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</si>
  <si>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</si>
  <si>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</si>
  <si>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</si>
  <si>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</si>
  <si>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</si>
  <si>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</si>
  <si>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</si>
  <si>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</si>
  <si>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</si>
  <si>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</si>
  <si>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</si>
  <si>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</si>
  <si>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</si>
  <si>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</si>
  <si>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</si>
  <si>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</si>
  <si>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</si>
  <si>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</si>
  <si>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</si>
  <si>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</si>
  <si>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</si>
  <si>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</si>
  <si>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</si>
  <si>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</si>
  <si>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</si>
  <si>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</si>
  <si>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</si>
  <si>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</si>
  <si>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</si>
  <si>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</si>
  <si>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</si>
  <si>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</si>
  <si>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</si>
  <si>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</si>
  <si>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</si>
  <si>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</si>
  <si>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</si>
  <si>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</si>
  <si>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</si>
  <si>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</si>
  <si>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</si>
  <si>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</si>
  <si>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</si>
  <si>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</si>
  <si>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</si>
  <si>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</si>
  <si>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</si>
  <si>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</si>
  <si>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</si>
  <si>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</si>
  <si>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</si>
  <si>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</si>
  <si>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</si>
  <si>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</si>
  <si>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</si>
  <si>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</si>
  <si>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</si>
  <si>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</si>
  <si>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</si>
  <si>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</si>
  <si>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</si>
  <si>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</si>
  <si>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</si>
  <si>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</si>
  <si>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</si>
  <si>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</si>
  <si>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</si>
  <si>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</si>
  <si>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</si>
  <si>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</si>
  <si>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</si>
  <si>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</si>
  <si>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</si>
  <si>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</si>
  <si>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</si>
  <si>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</si>
  <si>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</si>
  <si>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</si>
  <si>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</si>
  <si>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</si>
  <si>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</si>
  <si>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</si>
  <si>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</si>
  <si>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</si>
  <si>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</si>
  <si>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</si>
  <si>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</si>
  <si>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</si>
  <si>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</si>
  <si>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</si>
  <si>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</si>
  <si>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</si>
  <si>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</si>
  <si>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</si>
  <si>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</si>
  <si>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</si>
  <si>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</si>
  <si>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</si>
  <si>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</si>
  <si>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</si>
  <si>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</si>
  <si>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</si>
  <si>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</si>
  <si>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</si>
  <si>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</si>
  <si>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</si>
  <si>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</si>
  <si>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</si>
  <si>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</si>
  <si>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</si>
  <si>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</si>
  <si>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</si>
  <si>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</si>
  <si>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</si>
  <si>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</si>
  <si>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</si>
  <si>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</si>
  <si>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</si>
  <si>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</si>
  <si>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</si>
  <si>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</si>
  <si>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</si>
  <si>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</si>
  <si>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</si>
  <si>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</si>
  <si>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</si>
  <si>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</si>
  <si>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</si>
  <si>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</si>
  <si>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</si>
  <si>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</si>
  <si>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</si>
  <si>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</si>
  <si>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</si>
  <si>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</si>
  <si>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</si>
  <si>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</si>
  <si>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</si>
  <si>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</si>
  <si>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</si>
  <si>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</si>
  <si>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</si>
  <si>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</si>
  <si>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</si>
  <si>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</si>
  <si>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</si>
  <si>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</si>
  <si>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</si>
  <si>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</si>
  <si>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</si>
  <si>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</si>
  <si>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</si>
  <si>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</si>
  <si>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</si>
  <si>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</si>
  <si>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</si>
  <si>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</si>
  <si>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</si>
  <si>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</si>
  <si>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</si>
  <si>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</si>
  <si>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</si>
  <si>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</si>
  <si>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</si>
  <si>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</si>
  <si>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</si>
  <si>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</si>
  <si>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</si>
  <si>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</si>
  <si>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</si>
  <si>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</si>
  <si>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</si>
  <si>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</si>
  <si>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</si>
  <si>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</si>
  <si>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</si>
  <si>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</si>
  <si>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</si>
  <si>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</si>
  <si>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</si>
  <si>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</si>
  <si>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</si>
  <si>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</si>
  <si>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</si>
  <si>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</si>
  <si>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</si>
  <si>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</si>
  <si>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</si>
  <si>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</si>
  <si>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</si>
  <si>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</si>
  <si>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</si>
  <si>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</si>
  <si>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</si>
  <si>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</si>
  <si>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</si>
  <si>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</si>
  <si>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</si>
  <si>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</si>
  <si>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</si>
  <si>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</si>
  <si>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</si>
  <si>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</si>
  <si>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</si>
  <si>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</si>
  <si>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</si>
  <si>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</si>
  <si>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</si>
  <si>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</si>
  <si>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</si>
  <si>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</si>
  <si>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</si>
  <si>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</si>
  <si>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</si>
  <si>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</si>
  <si>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</si>
  <si>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</si>
  <si>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</si>
  <si>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</si>
  <si>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</si>
  <si>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</si>
  <si>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</si>
  <si>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</si>
  <si>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</si>
  <si>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</si>
  <si>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</si>
  <si>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</si>
  <si>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</si>
  <si>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</si>
  <si>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</si>
  <si>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</si>
  <si>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</si>
  <si>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</si>
  <si>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</si>
  <si>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</si>
  <si>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</si>
  <si>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</si>
  <si>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</si>
  <si>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</si>
  <si>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</si>
  <si>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</si>
  <si>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</si>
  <si>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</si>
  <si>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</si>
  <si>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</si>
  <si>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</si>
  <si>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</si>
  <si>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</si>
  <si>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</si>
  <si>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</si>
  <si>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</si>
  <si>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</si>
  <si>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</si>
  <si>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</si>
  <si>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</si>
  <si>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</si>
  <si>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</si>
  <si>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</si>
  <si>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</si>
  <si>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</si>
  <si>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</si>
  <si>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</si>
  <si>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</si>
  <si>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</si>
  <si>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</si>
  <si>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</si>
  <si>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</si>
  <si>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</si>
  <si>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</si>
  <si>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</si>
  <si>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</si>
  <si>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</si>
  <si>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</si>
  <si>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</si>
  <si>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</si>
  <si>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</si>
  <si>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</si>
  <si>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</si>
  <si>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</si>
  <si>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</si>
  <si>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</si>
  <si>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</si>
  <si>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</si>
  <si>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</si>
  <si>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</si>
  <si>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</si>
  <si>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</si>
  <si>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</si>
  <si>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</si>
  <si>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</si>
  <si>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</si>
  <si>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</si>
  <si>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</si>
  <si>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</si>
  <si>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</si>
  <si>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</si>
  <si>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</si>
  <si>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</si>
  <si>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</si>
  <si>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</si>
  <si>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</si>
  <si>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</si>
  <si>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</si>
  <si>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</si>
  <si>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</si>
  <si>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</si>
  <si>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</si>
  <si>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</si>
  <si>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</si>
  <si>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</si>
  <si>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</si>
  <si>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</si>
  <si>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</si>
  <si>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</si>
  <si>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</si>
  <si>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</si>
  <si>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</si>
  <si>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</si>
  <si>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</si>
  <si>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</si>
  <si>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</si>
  <si>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</si>
  <si>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</si>
  <si>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</si>
  <si>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</si>
  <si>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</si>
  <si>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</si>
  <si>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</si>
  <si>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</si>
  <si>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</si>
  <si>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</si>
  <si>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</si>
  <si>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</si>
  <si>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</si>
  <si>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</si>
  <si>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</si>
  <si>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</si>
  <si>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</si>
  <si>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</si>
  <si>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</si>
  <si>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</si>
  <si>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</si>
  <si>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</si>
  <si>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</si>
  <si>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</si>
  <si>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</si>
  <si>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</si>
  <si>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</si>
  <si>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</si>
  <si>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</si>
  <si>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</si>
  <si>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</si>
  <si>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</si>
  <si>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</si>
  <si>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</si>
  <si>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</si>
  <si>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</si>
  <si>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</si>
  <si>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</si>
  <si>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</si>
  <si>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</si>
  <si>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</si>
  <si>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</si>
  <si>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</si>
  <si>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</si>
  <si>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</si>
  <si>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</si>
  <si>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</si>
  <si>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</si>
  <si>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</si>
  <si>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</si>
  <si>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</si>
  <si>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</si>
  <si>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</si>
  <si>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</si>
  <si>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</si>
  <si>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</si>
  <si>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</si>
  <si>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</si>
  <si>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</si>
  <si>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</si>
  <si>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</si>
  <si>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</si>
  <si>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</si>
  <si>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</si>
  <si>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</si>
  <si>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</si>
  <si>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</si>
  <si>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</si>
  <si>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</si>
  <si>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</si>
  <si>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</si>
  <si>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</si>
  <si>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</si>
  <si>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</si>
  <si>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</si>
  <si>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</si>
  <si>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</si>
  <si>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</si>
  <si>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</si>
  <si>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</si>
  <si>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</si>
  <si>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</si>
  <si>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</si>
  <si>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</si>
  <si>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</si>
  <si>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</si>
  <si>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</si>
  <si>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</si>
  <si>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</si>
  <si>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</si>
  <si>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</si>
  <si>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</si>
  <si>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</si>
  <si>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</si>
  <si>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</si>
  <si>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</si>
  <si>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</si>
  <si>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</si>
  <si>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</si>
  <si>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</si>
  <si>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</si>
  <si>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</si>
  <si>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</si>
  <si>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</si>
  <si>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</si>
  <si>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</si>
  <si>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</si>
  <si>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</si>
  <si>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</si>
  <si>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</si>
  <si>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</si>
  <si>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</si>
  <si>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</si>
  <si>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</si>
  <si>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</si>
  <si>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</si>
  <si>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</si>
  <si>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</si>
  <si>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</si>
  <si>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</si>
  <si>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</si>
  <si>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</si>
  <si>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</si>
  <si>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</si>
  <si>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</si>
  <si>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</si>
  <si>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</si>
  <si>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</si>
  <si>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</si>
  <si>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</si>
  <si>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</si>
  <si>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</si>
  <si>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</si>
  <si>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</si>
  <si>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</si>
  <si>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</si>
  <si>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</si>
  <si>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</si>
  <si>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</si>
  <si>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</si>
  <si>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</si>
  <si>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</si>
  <si>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</si>
  <si>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</si>
  <si>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</si>
  <si>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</si>
  <si>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</si>
  <si>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</si>
  <si>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</si>
  <si>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</si>
  <si>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</si>
  <si>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</si>
  <si>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</si>
  <si>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</si>
  <si>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</si>
  <si>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</si>
  <si>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</si>
  <si>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</si>
  <si>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</si>
  <si>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</si>
  <si>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</si>
  <si>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</si>
  <si>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</si>
  <si>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</si>
  <si>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</si>
  <si>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</si>
  <si>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</si>
  <si>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</si>
  <si>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</si>
  <si>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</si>
  <si>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</si>
  <si>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</si>
  <si>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</si>
  <si>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</si>
  <si>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</si>
  <si>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</si>
  <si>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</si>
  <si>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</si>
  <si>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</si>
  <si>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</si>
  <si>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</si>
  <si>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</si>
  <si>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</si>
  <si>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</si>
  <si>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</si>
  <si>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</si>
  <si>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</si>
  <si>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</si>
  <si>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</si>
  <si>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</si>
  <si>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</si>
  <si>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</si>
  <si>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</si>
  <si>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</si>
  <si>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</si>
  <si>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</si>
  <si>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</si>
  <si>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</si>
  <si>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</si>
  <si>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</si>
  <si>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</si>
  <si>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</si>
  <si>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</si>
  <si>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</si>
  <si>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</si>
  <si>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</si>
  <si>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</si>
  <si>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</si>
  <si>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</si>
  <si>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</si>
  <si>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</si>
  <si>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</si>
  <si>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</si>
  <si>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</si>
  <si>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</si>
  <si>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</si>
  <si>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</si>
  <si>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</si>
  <si>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</si>
  <si>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</si>
  <si>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</si>
  <si>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</si>
  <si>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</si>
  <si>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</si>
  <si>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</si>
  <si>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</si>
  <si>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</si>
  <si>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</si>
  <si>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</si>
  <si>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</si>
  <si>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</si>
  <si>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</si>
  <si>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</si>
  <si>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</si>
  <si>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</si>
  <si>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</si>
  <si>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</si>
  <si>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</si>
  <si>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</si>
  <si>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</si>
  <si>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</si>
  <si>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</si>
  <si>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</si>
  <si>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</si>
  <si>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</si>
  <si>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</si>
  <si>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</si>
  <si>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</si>
  <si>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</si>
  <si>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</si>
  <si>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</si>
  <si>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</si>
  <si>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</si>
  <si>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</si>
  <si>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</si>
  <si>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</si>
  <si>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</si>
  <si>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</si>
  <si>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</si>
  <si>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</si>
  <si>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</si>
  <si>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</si>
  <si>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</si>
  <si>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</si>
  <si>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</si>
  <si>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</si>
  <si>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</si>
  <si>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</si>
  <si>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</si>
  <si>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</si>
  <si>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</si>
  <si>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</si>
  <si>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</si>
  <si>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</si>
  <si>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</si>
  <si>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</si>
  <si>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</si>
  <si>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</si>
  <si>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</si>
  <si>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</si>
  <si>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</si>
  <si>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</si>
  <si>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</si>
  <si>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</si>
  <si>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</si>
  <si>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</si>
  <si>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</si>
  <si>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</si>
  <si>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</si>
  <si>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</si>
  <si>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</si>
  <si>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</si>
  <si>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</si>
  <si>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</si>
  <si>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</si>
  <si>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</si>
  <si>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</si>
  <si>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</si>
  <si>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</si>
  <si>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</si>
  <si>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</si>
  <si>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</si>
  <si>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</si>
  <si>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</si>
  <si>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</si>
  <si>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</si>
  <si>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</si>
  <si>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</si>
  <si>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</si>
  <si>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</si>
  <si>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</si>
  <si>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</si>
  <si>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</si>
  <si>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</si>
  <si>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</si>
  <si>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</si>
  <si>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</si>
  <si>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</si>
  <si>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</si>
  <si>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</si>
  <si>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</si>
  <si>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</si>
  <si>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</si>
  <si>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</si>
  <si>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</si>
  <si>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</si>
  <si>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</si>
  <si>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</si>
  <si>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</si>
  <si>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</si>
  <si>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</si>
  <si>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</si>
  <si>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</si>
  <si>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</si>
  <si>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</si>
  <si>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</si>
  <si>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</si>
  <si>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</si>
  <si>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</si>
  <si>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006/002</t>
  </si>
  <si>
    <t xml:space="preserve">bankové poplatky </t>
  </si>
  <si>
    <t>00151653</t>
  </si>
  <si>
    <t>SLSP, a.s. Bratislava</t>
  </si>
  <si>
    <t>7/2025</t>
  </si>
  <si>
    <t xml:space="preserve">refundácia štartovného počas MS v Španielsku </t>
  </si>
  <si>
    <t>Andrej Farkaš</t>
  </si>
  <si>
    <t xml:space="preserve"> 6/2025</t>
  </si>
  <si>
    <t xml:space="preserve">refundácia štartovného + nástrek počas MS v Španielsku </t>
  </si>
  <si>
    <t>Júlia Balombiniova</t>
  </si>
  <si>
    <t>Koloman Tóth</t>
  </si>
  <si>
    <t>Bohus Zeman</t>
  </si>
  <si>
    <t xml:space="preserve">Marian Horáček </t>
  </si>
  <si>
    <t>Simona Gorbatenková</t>
  </si>
  <si>
    <t>Jakub Jankovič</t>
  </si>
  <si>
    <t xml:space="preserve">Nikoleta Moreczova </t>
  </si>
  <si>
    <t>Adriana Korenová</t>
  </si>
  <si>
    <t xml:space="preserve">Miroslav Poláček </t>
  </si>
  <si>
    <t>Zuzana Chmelovicsova</t>
  </si>
  <si>
    <t>Stanislav Spacai</t>
  </si>
  <si>
    <t>Tatiana Chobotová</t>
  </si>
  <si>
    <t xml:space="preserve">Luigi Svihel </t>
  </si>
  <si>
    <t>Matuš Erban</t>
  </si>
  <si>
    <t xml:space="preserve">Erik Krupa </t>
  </si>
  <si>
    <t>Terezia Vargová</t>
  </si>
  <si>
    <t>Nina Szucsová</t>
  </si>
  <si>
    <t>Adam Kubista</t>
  </si>
  <si>
    <t>Rigo  V.</t>
  </si>
  <si>
    <t>cestovné náklady organiz.tím MS Španielsko</t>
  </si>
  <si>
    <t>Frenáková Iveta</t>
  </si>
  <si>
    <t xml:space="preserve">Polková, Hauserová </t>
  </si>
  <si>
    <t xml:space="preserve">kancelárske potreby </t>
  </si>
  <si>
    <t xml:space="preserve">Metro Košice </t>
  </si>
  <si>
    <t>007/047</t>
  </si>
  <si>
    <t>8/2025</t>
  </si>
  <si>
    <t xml:space="preserve">servisné práce na NTB </t>
  </si>
  <si>
    <t xml:space="preserve">Andrej Drahoš </t>
  </si>
  <si>
    <t xml:space="preserve">Tomášová Katarína </t>
  </si>
  <si>
    <t>Dobrovoľnícka zmluva ( rozhodca) Jarná sezóna</t>
  </si>
  <si>
    <t>Iveta Hauserová</t>
  </si>
  <si>
    <t>Peter Chmelovics</t>
  </si>
  <si>
    <t>Roland Méhes</t>
  </si>
  <si>
    <t>Štefan Kanich</t>
  </si>
  <si>
    <t>008/012</t>
  </si>
  <si>
    <t>9/2025</t>
  </si>
  <si>
    <t>Patrik Kmet</t>
  </si>
  <si>
    <t xml:space="preserve">farba do tlačiarne </t>
  </si>
  <si>
    <t>Nadia Tsubera</t>
  </si>
  <si>
    <t>009/005</t>
  </si>
  <si>
    <t>10/2025</t>
  </si>
  <si>
    <t>prenájom priestorov na zraz športovcov</t>
  </si>
  <si>
    <t xml:space="preserve">zdravotná služba počas Victoria natural cup 2025 </t>
  </si>
  <si>
    <t xml:space="preserve">Hotel Tevel  Sladkovicovo </t>
  </si>
  <si>
    <t xml:space="preserve">školenie - Športový špeciál </t>
  </si>
  <si>
    <t xml:space="preserve">Ján Berdy </t>
  </si>
  <si>
    <t xml:space="preserve">tlač Roll-up na súťaž </t>
  </si>
  <si>
    <t>Maad.sk, s.r.o.</t>
  </si>
  <si>
    <t>štartovné MS Novalja - fitness deti , do 23 r</t>
  </si>
  <si>
    <t>ročný prístup k online školeniam o športe</t>
  </si>
  <si>
    <t xml:space="preserve">Stormware software </t>
  </si>
  <si>
    <t xml:space="preserve">dátový kabel </t>
  </si>
  <si>
    <t xml:space="preserve">vedenie účtovnictva za rok 2025 </t>
  </si>
  <si>
    <t>010/014</t>
  </si>
  <si>
    <t xml:space="preserve">bankový poplatok </t>
  </si>
  <si>
    <t>11/2025</t>
  </si>
  <si>
    <t>011/001</t>
  </si>
  <si>
    <t xml:space="preserve">Dobrovoľnícka zmluva ( rozhodca) jesenná sezóna </t>
  </si>
  <si>
    <t>Chmelovics Peter</t>
  </si>
  <si>
    <t xml:space="preserve">I.F. </t>
  </si>
  <si>
    <t>011/010</t>
  </si>
  <si>
    <t>12/2025</t>
  </si>
  <si>
    <t>012/007</t>
  </si>
  <si>
    <t xml:space="preserve">dverené diplomy na vyhodnotenie športovcov v počte 15 ks / á 34,65 eur  a 2 ks/ á 34,29 eur  </t>
  </si>
  <si>
    <t>Výplata mzdy a odvody z hrubej mzdy za mesiac 11/2025 zamestnanec I.F. (SP, ZP, preddavky na daň )</t>
  </si>
  <si>
    <t>Výplata mzdy a odvody z hrubej mzdy za mesiac 10/2025 zamestnanec I.F. (SP, ZP, preddavky na daň)</t>
  </si>
  <si>
    <t>prenájom priestorov v Dome kultúry Dúbravka na súťaž Victoria natural cup v čase od 3.10.2025- 4.10.2025</t>
  </si>
  <si>
    <t xml:space="preserve">Mestská časť Dúbravka, Žatevná 2, Bratislava </t>
  </si>
  <si>
    <t xml:space="preserve">aktualizacia účtovného programu Pohoda </t>
  </si>
  <si>
    <t xml:space="preserve">Antidopingová agentúra Slovenskej republiky, Pribinova 32, Bratislava </t>
  </si>
  <si>
    <t>50119231</t>
  </si>
  <si>
    <t>Makubo, s.r.o., Vinohradnícka 11, Slovenský Grob</t>
  </si>
  <si>
    <t>44497971</t>
  </si>
  <si>
    <t>00603406</t>
  </si>
  <si>
    <t>46870733</t>
  </si>
  <si>
    <t>36244791</t>
  </si>
  <si>
    <t>47632470</t>
  </si>
  <si>
    <t>54267447</t>
  </si>
  <si>
    <t xml:space="preserve">Fusion Fitness, Bohdanovce </t>
  </si>
  <si>
    <t>Maad.sk, s.r.o., Dunajská 10, Košice</t>
  </si>
  <si>
    <t xml:space="preserve">poháre+ štítky súťaž na Victoria natural cup 3.10.2025  v počte 163 ks ( rozne velkosti ) </t>
  </si>
  <si>
    <t>51225581</t>
  </si>
  <si>
    <t xml:space="preserve">Minute Copy s.r.o., Pozdišovce  </t>
  </si>
  <si>
    <t xml:space="preserve">PragmaSys s.r.o., Hlinicka 1165/2, Myjava </t>
  </si>
  <si>
    <t>42357985</t>
  </si>
  <si>
    <t>Resque zdravotná služba, Segnerova 6, Bratislava</t>
  </si>
  <si>
    <t>Gymex SC, s.r.o., Manckovičova 1, Hlohovec</t>
  </si>
  <si>
    <t>44311885</t>
  </si>
  <si>
    <t>refundácia štartovného počas MS v Španielsku 2025</t>
  </si>
  <si>
    <t>tlač diplomov 200 ks, štartových čísiel 120 ks, vysačiek 55 ks, grafická úprava  na Victoria Natural cup 2025</t>
  </si>
  <si>
    <t>35844311</t>
  </si>
  <si>
    <t>Vydra s.r.o. Schneidra Trnavského 22, Bratislava</t>
  </si>
  <si>
    <t>47027762</t>
  </si>
  <si>
    <t xml:space="preserve">TonerComp, Obchodná 4, Michalovce </t>
  </si>
  <si>
    <t>Mimosúťažné dopingové testy zo dňa 28.7.2025 Žilina v počte 2 ks</t>
  </si>
  <si>
    <t xml:space="preserve">dopingová kontrola na súťaži Victoria natural cup 2025 4.10.2025 - v počte 3 ks </t>
  </si>
  <si>
    <t>refundácia štartovného ME Taliansko fitness deti v počte 21 detí.</t>
  </si>
  <si>
    <t>PF 2025039</t>
  </si>
  <si>
    <t>PF 20250323</t>
  </si>
  <si>
    <t>web stránka www.sank.sk - vytvorenie bannerov</t>
  </si>
  <si>
    <t>Vydra s.r.o., Schneidra Trnavského 22, Bratislava</t>
  </si>
  <si>
    <t>PF- FV 250416</t>
  </si>
  <si>
    <t>PF- 25FV2379</t>
  </si>
  <si>
    <t>25IN0002</t>
  </si>
  <si>
    <t>25IN0001</t>
  </si>
  <si>
    <t>25ost023</t>
  </si>
  <si>
    <t>25ost019</t>
  </si>
  <si>
    <t>25ost018</t>
  </si>
  <si>
    <t>25ost017</t>
  </si>
  <si>
    <t>25ost016</t>
  </si>
  <si>
    <t>25ost015</t>
  </si>
  <si>
    <t>PF-20250074</t>
  </si>
  <si>
    <t>25ref001</t>
  </si>
  <si>
    <t>25ref002</t>
  </si>
  <si>
    <t>25ref003</t>
  </si>
  <si>
    <t>25ref004</t>
  </si>
  <si>
    <t>25ref005</t>
  </si>
  <si>
    <t>25ref006</t>
  </si>
  <si>
    <t>25ref007</t>
  </si>
  <si>
    <t>25ref008</t>
  </si>
  <si>
    <t>25ref009</t>
  </si>
  <si>
    <t>25ref010</t>
  </si>
  <si>
    <t>25ref011</t>
  </si>
  <si>
    <t>25ref012</t>
  </si>
  <si>
    <t>25ref013</t>
  </si>
  <si>
    <t>25ref014</t>
  </si>
  <si>
    <t>25ref015</t>
  </si>
  <si>
    <t>25ref016</t>
  </si>
  <si>
    <t>25ref017</t>
  </si>
  <si>
    <t>25ref018</t>
  </si>
  <si>
    <t>25ref019</t>
  </si>
  <si>
    <t>25ost001</t>
  </si>
  <si>
    <t>25ost002</t>
  </si>
  <si>
    <t>25ost003</t>
  </si>
  <si>
    <t>36261696</t>
  </si>
  <si>
    <t xml:space="preserve">ubytovanie pocas konania Victoria natural cup 3.10.-5.10.2025 ( Ján Berdy) </t>
  </si>
  <si>
    <t>25pk03 č.d.20</t>
  </si>
  <si>
    <t>25ost014</t>
  </si>
  <si>
    <t>PF-1020251090</t>
  </si>
  <si>
    <t>PF202603561</t>
  </si>
  <si>
    <t>PF-2025046</t>
  </si>
  <si>
    <t>PF-2025056</t>
  </si>
  <si>
    <t>PF-1020251136</t>
  </si>
  <si>
    <t>PF-25FV1903</t>
  </si>
  <si>
    <t>PF-2025/143</t>
  </si>
  <si>
    <t>PF-2025114</t>
  </si>
  <si>
    <t>PF-2025044</t>
  </si>
  <si>
    <t>PF-20250397</t>
  </si>
  <si>
    <t>PF-250439</t>
  </si>
  <si>
    <t>25ref021</t>
  </si>
  <si>
    <t>25ref022</t>
  </si>
  <si>
    <t>Kmeť</t>
  </si>
  <si>
    <t>25ref020</t>
  </si>
  <si>
    <t>25ost010</t>
  </si>
  <si>
    <t>25ost008</t>
  </si>
  <si>
    <t>25ost011</t>
  </si>
  <si>
    <t>25ost012</t>
  </si>
  <si>
    <t>25ost009</t>
  </si>
  <si>
    <t>25ost013</t>
  </si>
  <si>
    <t>PF-2521035</t>
  </si>
  <si>
    <t>25pk04</t>
  </si>
  <si>
    <t>25pk05</t>
  </si>
  <si>
    <t xml:space="preserve">RodoComp s.r.o., Michalovce </t>
  </si>
  <si>
    <t>47474866</t>
  </si>
  <si>
    <t xml:space="preserve">Viliam Rigo </t>
  </si>
  <si>
    <t>Kontaktná osoba zodpovedná za vyplnený formulár
meno a priezvisko: Gabriela Hofman
e-mail: gabi.svorcova@gmail.com
tel. kontakt (mobil): 0903406705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</si>
</sst>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31" fmlaLink="$B$102" fmlaRange="Adr!$B$2:$B$239" noThreeD="1" sel="92" val="8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C8D4CEFF-E90C-2C00-39CA-3C0098D704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view="pageBreakPreview" zoomScale="60" zoomScaleNormal="100" workbookViewId="0">
      <selection sqref="A1:A137"/>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4"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1348</v>
      </c>
    </row>
    <row r="133" spans="1:1" ht="61.5" customHeight="1" x14ac:dyDescent="0.25">
      <c r="A133" s="300" t="s">
        <v>1360</v>
      </c>
    </row>
    <row r="134" spans="1:1" ht="13" x14ac:dyDescent="0.25">
      <c r="A134" s="260" t="s">
        <v>1361</v>
      </c>
    </row>
    <row r="135" spans="1:1" ht="101" x14ac:dyDescent="0.25">
      <c r="A135" s="300" t="s">
        <v>1349</v>
      </c>
    </row>
    <row r="136" spans="1:1" x14ac:dyDescent="0.25">
      <c r="A136"/>
    </row>
    <row r="137" spans="1:1" ht="71.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 right="0.7" top="0.75" bottom="0.75" header="0.3" footer="0.3"/>
  <pageSetup paperSize="9" scale="85"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5" priority="2" stopIfTrue="1">
      <formula>$A78&lt;&gt;""</formula>
    </cfRule>
  </conditionalFormatting>
  <conditionalFormatting sqref="A8:I76 I78">
    <cfRule type="expression" dxfId="104" priority="7" stopIfTrue="1">
      <formula>$A8&lt;&gt;""</formula>
    </cfRule>
  </conditionalFormatting>
  <conditionalFormatting sqref="B78:H2888">
    <cfRule type="expression" dxfId="103" priority="3" stopIfTrue="1">
      <formula>$A78&lt;&gt;""</formula>
    </cfRule>
  </conditionalFormatting>
  <conditionalFormatting sqref="D2886:D2913">
    <cfRule type="expression" dxfId="102"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Slovenská asociácia naturálnej kulturistiky</v>
      </c>
      <c r="C3" s="338"/>
      <c r="D3" s="338"/>
      <c r="G3" s="252">
        <v>45747</v>
      </c>
    </row>
    <row r="4" spans="1:7" ht="14" x14ac:dyDescent="0.3">
      <c r="A4" s="30" t="s">
        <v>313</v>
      </c>
      <c r="B4" s="29" t="str">
        <f>RIGHT("0000"&amp;INDEX(Adr!A:A,Doklady!B102+1),8)</f>
        <v>45009660</v>
      </c>
      <c r="G4" s="252">
        <v>45777</v>
      </c>
    </row>
    <row r="5" spans="1:7" ht="14" x14ac:dyDescent="0.3">
      <c r="A5" s="30" t="s">
        <v>314</v>
      </c>
      <c r="B5" s="29" t="str">
        <f>INDEX(Adr!D:D,Doklady!B102+1)&amp;", "&amp;INDEX(Adr!E:E,Doklady!B102+1)</f>
        <v>Štefániková 3509/20, Michalovce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INDEX(Adr!B2:B244,Doklady!B102)</f>
        <v>Slovenská asociácia naturálnej kulturistiky</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45009660</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Štefániková 3509/20, Michalovce, 071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25000</v>
      </c>
      <c r="D12" s="126">
        <f>C12-E12</f>
        <v>25000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25000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25000</v>
      </c>
      <c r="D53" s="73">
        <f>IF(A53&lt;&gt;"",Doklady!I1-Doklady!J1,"")</f>
        <v>25000.000000000004</v>
      </c>
      <c r="E53" s="73">
        <f>IF(A53&lt;&gt;"",MIN(D53,C53)*Doklady!C1/(1-Doklady!C1),"")</f>
        <v>0</v>
      </c>
      <c r="F53" s="71">
        <f>IF(A53&lt;&gt;"",Doklady!J1,"")</f>
        <v>0</v>
      </c>
      <c r="G53" s="73">
        <f>+IFERROR(HLOOKUP(IF(RIGHT(B53,15)="bežné transfery",LEFT(B53,LEN(B53)-18),0),$J$40:$K$42,3,0),MIN(C53,D53))</f>
        <v>25000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25000</v>
      </c>
      <c r="D130" s="228">
        <f t="shared" ref="D130:I130" si="9">SUM(D53:D129)</f>
        <v>25000.000000000004</v>
      </c>
      <c r="E130" s="228">
        <f t="shared" si="9"/>
        <v>0</v>
      </c>
      <c r="F130" s="228">
        <f t="shared" si="9"/>
        <v>0</v>
      </c>
      <c r="G130" s="228">
        <f t="shared" si="9"/>
        <v>25000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c r="C140" s="229"/>
      <c r="D140" s="362" t="s">
        <v>3170</v>
      </c>
      <c r="E140" s="362"/>
      <c r="F140" s="362"/>
      <c r="G140" s="362"/>
      <c r="H140" s="362"/>
      <c r="I140" s="362"/>
      <c r="J140" s="85"/>
    </row>
    <row r="141" spans="1:26" ht="68.25" customHeight="1" x14ac:dyDescent="0.25">
      <c r="A141" s="9"/>
      <c r="B141" s="280" t="s">
        <v>3171</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1" priority="43" stopIfTrue="1" operator="lessThanOrEqual">
      <formula>0</formula>
    </cfRule>
    <cfRule type="cellIs" dxfId="100" priority="44" stopIfTrue="1" operator="greaterThan">
      <formula>0</formula>
    </cfRule>
  </conditionalFormatting>
  <conditionalFormatting sqref="D53:D129">
    <cfRule type="expression" dxfId="99" priority="31" stopIfTrue="1">
      <formula>$C53=$D53</formula>
    </cfRule>
    <cfRule type="expression" dxfId="98" priority="33" stopIfTrue="1">
      <formula>$C53&lt;&gt;$D53</formula>
    </cfRule>
  </conditionalFormatting>
  <conditionalFormatting sqref="E9:F9">
    <cfRule type="expression" dxfId="97" priority="38" stopIfTrue="1">
      <formula>SUM($E$10:$F$14)&gt;0</formula>
    </cfRule>
  </conditionalFormatting>
  <conditionalFormatting sqref="G53:G129">
    <cfRule type="expression" dxfId="96" priority="13" stopIfTrue="1">
      <formula>$C53=$G53</formula>
    </cfRule>
    <cfRule type="expression" dxfId="95" priority="14" stopIfTrue="1">
      <formula>$C53&lt;&gt;$G53</formula>
    </cfRule>
  </conditionalFormatting>
  <conditionalFormatting sqref="I42">
    <cfRule type="cellIs" dxfId="94" priority="1" stopIfTrue="1" operator="greaterThan">
      <formula>0</formula>
    </cfRule>
  </conditionalFormatting>
  <conditionalFormatting sqref="I47">
    <cfRule type="cellIs" dxfId="93" priority="15" stopIfTrue="1" operator="greaterThan">
      <formula>0</formula>
    </cfRule>
  </conditionalFormatting>
  <conditionalFormatting sqref="I53:I129">
    <cfRule type="cellIs" dxfId="92" priority="40" stopIfTrue="1" operator="equal">
      <formula>0</formula>
    </cfRule>
    <cfRule type="cellIs" dxfId="9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zoomScaleNormal="100" workbookViewId="0">
      <selection activeCell="A107" sqref="A10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g - rozvoj športov, ktoré nie sú uznanými podľa zákona č. 440/2015 Z. z.</v>
      </c>
      <c r="B1" s="232" t="str">
        <f>INDEX(Adr!A:A,B102+1)</f>
        <v>45009660</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25000.000000000004</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115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92</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c r="B107" s="14"/>
      <c r="C107" s="14"/>
      <c r="D107" s="16"/>
      <c r="E107" s="16"/>
      <c r="F107" s="14"/>
      <c r="G107" s="14"/>
      <c r="H107" s="14"/>
      <c r="I107" s="15"/>
      <c r="J107" s="77"/>
      <c r="K107" s="92"/>
    </row>
    <row r="108" spans="1:25" ht="20" x14ac:dyDescent="0.25">
      <c r="A108" s="14" t="s">
        <v>2996</v>
      </c>
      <c r="B108" s="14" t="s">
        <v>3004</v>
      </c>
      <c r="C108" s="14" t="s">
        <v>2997</v>
      </c>
      <c r="D108" s="16">
        <v>45838</v>
      </c>
      <c r="E108" s="16">
        <v>45838</v>
      </c>
      <c r="F108" s="14" t="s">
        <v>2998</v>
      </c>
      <c r="G108" s="14" t="s">
        <v>2999</v>
      </c>
      <c r="H108" s="14" t="s">
        <v>3000</v>
      </c>
      <c r="I108" s="15">
        <v>15.06</v>
      </c>
      <c r="J108" s="77">
        <v>4</v>
      </c>
      <c r="K108" s="92"/>
    </row>
    <row r="109" spans="1:25" ht="20" x14ac:dyDescent="0.25">
      <c r="A109" s="14" t="s">
        <v>2996</v>
      </c>
      <c r="B109" s="14" t="s">
        <v>3001</v>
      </c>
      <c r="C109" s="14" t="s">
        <v>3118</v>
      </c>
      <c r="D109" s="16">
        <v>45844</v>
      </c>
      <c r="E109" s="16"/>
      <c r="F109" s="14" t="s">
        <v>3002</v>
      </c>
      <c r="G109" s="14"/>
      <c r="H109" s="14" t="s">
        <v>3003</v>
      </c>
      <c r="I109" s="15">
        <v>150</v>
      </c>
      <c r="J109" s="77">
        <v>3</v>
      </c>
      <c r="K109" s="92"/>
    </row>
    <row r="110" spans="1:25" ht="20" x14ac:dyDescent="0.25">
      <c r="A110" s="14" t="s">
        <v>2996</v>
      </c>
      <c r="B110" s="14" t="s">
        <v>3001</v>
      </c>
      <c r="C110" s="14" t="s">
        <v>3119</v>
      </c>
      <c r="D110" s="16">
        <v>45844</v>
      </c>
      <c r="E110" s="16"/>
      <c r="F110" s="14" t="s">
        <v>3005</v>
      </c>
      <c r="G110" s="14"/>
      <c r="H110" s="14" t="s">
        <v>3006</v>
      </c>
      <c r="I110" s="15">
        <v>270</v>
      </c>
      <c r="J110" s="77">
        <v>3</v>
      </c>
      <c r="K110" s="92"/>
    </row>
    <row r="111" spans="1:25" ht="20" x14ac:dyDescent="0.25">
      <c r="A111" s="14" t="s">
        <v>2996</v>
      </c>
      <c r="B111" s="14" t="s">
        <v>3001</v>
      </c>
      <c r="C111" s="14" t="s">
        <v>3120</v>
      </c>
      <c r="D111" s="16">
        <v>45844</v>
      </c>
      <c r="E111" s="16"/>
      <c r="F111" s="14" t="s">
        <v>3002</v>
      </c>
      <c r="G111" s="14"/>
      <c r="H111" s="14" t="s">
        <v>3007</v>
      </c>
      <c r="I111" s="15">
        <v>150</v>
      </c>
      <c r="J111" s="77">
        <v>3</v>
      </c>
      <c r="K111" s="92"/>
    </row>
    <row r="112" spans="1:25" ht="20" x14ac:dyDescent="0.25">
      <c r="A112" s="14" t="s">
        <v>2996</v>
      </c>
      <c r="B112" s="14" t="s">
        <v>3001</v>
      </c>
      <c r="C112" s="14" t="s">
        <v>3121</v>
      </c>
      <c r="D112" s="16">
        <v>45844</v>
      </c>
      <c r="E112" s="16"/>
      <c r="F112" s="14" t="s">
        <v>3002</v>
      </c>
      <c r="G112" s="14"/>
      <c r="H112" s="14" t="s">
        <v>3008</v>
      </c>
      <c r="I112" s="15">
        <v>150</v>
      </c>
      <c r="J112" s="77">
        <v>3</v>
      </c>
      <c r="K112" s="92"/>
    </row>
    <row r="113" spans="1:11" ht="20" x14ac:dyDescent="0.25">
      <c r="A113" s="14" t="s">
        <v>2996</v>
      </c>
      <c r="B113" s="14" t="s">
        <v>3001</v>
      </c>
      <c r="C113" s="14" t="s">
        <v>3122</v>
      </c>
      <c r="D113" s="16">
        <v>45844</v>
      </c>
      <c r="E113" s="16"/>
      <c r="F113" s="14" t="s">
        <v>3005</v>
      </c>
      <c r="G113" s="14"/>
      <c r="H113" s="14" t="s">
        <v>3009</v>
      </c>
      <c r="I113" s="15">
        <v>270</v>
      </c>
      <c r="J113" s="77">
        <v>3</v>
      </c>
      <c r="K113" s="92"/>
    </row>
    <row r="114" spans="1:11" ht="20" x14ac:dyDescent="0.25">
      <c r="A114" s="14" t="s">
        <v>2996</v>
      </c>
      <c r="B114" s="14" t="s">
        <v>3001</v>
      </c>
      <c r="C114" s="14" t="s">
        <v>3123</v>
      </c>
      <c r="D114" s="16">
        <v>45844</v>
      </c>
      <c r="E114" s="16"/>
      <c r="F114" s="14" t="s">
        <v>3005</v>
      </c>
      <c r="G114" s="14"/>
      <c r="H114" s="14" t="s">
        <v>3010</v>
      </c>
      <c r="I114" s="15">
        <v>270</v>
      </c>
      <c r="J114" s="77">
        <v>3</v>
      </c>
      <c r="K114" s="92"/>
    </row>
    <row r="115" spans="1:11" ht="20" x14ac:dyDescent="0.25">
      <c r="A115" s="14" t="s">
        <v>2996</v>
      </c>
      <c r="B115" s="14" t="s">
        <v>3001</v>
      </c>
      <c r="C115" s="14" t="s">
        <v>3124</v>
      </c>
      <c r="D115" s="16">
        <v>45844</v>
      </c>
      <c r="E115" s="16"/>
      <c r="F115" s="14" t="s">
        <v>3005</v>
      </c>
      <c r="G115" s="14"/>
      <c r="H115" s="14" t="s">
        <v>3011</v>
      </c>
      <c r="I115" s="15">
        <v>270</v>
      </c>
      <c r="J115" s="77">
        <v>3</v>
      </c>
      <c r="K115" s="92"/>
    </row>
    <row r="116" spans="1:11" ht="20" x14ac:dyDescent="0.25">
      <c r="A116" s="14" t="s">
        <v>2996</v>
      </c>
      <c r="B116" s="14" t="s">
        <v>3001</v>
      </c>
      <c r="C116" s="14" t="s">
        <v>3125</v>
      </c>
      <c r="D116" s="16">
        <v>45844</v>
      </c>
      <c r="E116" s="16"/>
      <c r="F116" s="14" t="s">
        <v>3005</v>
      </c>
      <c r="G116" s="14"/>
      <c r="H116" s="14" t="s">
        <v>3012</v>
      </c>
      <c r="I116" s="15">
        <v>270</v>
      </c>
      <c r="J116" s="77">
        <v>3</v>
      </c>
      <c r="K116" s="92"/>
    </row>
    <row r="117" spans="1:11" ht="20" x14ac:dyDescent="0.25">
      <c r="A117" s="14" t="s">
        <v>2996</v>
      </c>
      <c r="B117" s="14" t="s">
        <v>3001</v>
      </c>
      <c r="C117" s="14" t="s">
        <v>3126</v>
      </c>
      <c r="D117" s="16">
        <v>45844</v>
      </c>
      <c r="E117" s="16"/>
      <c r="F117" s="14" t="s">
        <v>3005</v>
      </c>
      <c r="G117" s="14"/>
      <c r="H117" s="14" t="s">
        <v>3013</v>
      </c>
      <c r="I117" s="15">
        <v>270</v>
      </c>
      <c r="J117" s="77">
        <v>3</v>
      </c>
      <c r="K117" s="92"/>
    </row>
    <row r="118" spans="1:11" ht="20" x14ac:dyDescent="0.25">
      <c r="A118" s="14" t="s">
        <v>2996</v>
      </c>
      <c r="B118" s="14" t="s">
        <v>3001</v>
      </c>
      <c r="C118" s="14" t="s">
        <v>3127</v>
      </c>
      <c r="D118" s="16">
        <v>45844</v>
      </c>
      <c r="E118" s="16"/>
      <c r="F118" s="14" t="s">
        <v>3005</v>
      </c>
      <c r="G118" s="14"/>
      <c r="H118" s="14" t="s">
        <v>3014</v>
      </c>
      <c r="I118" s="15">
        <v>270</v>
      </c>
      <c r="J118" s="77">
        <v>3</v>
      </c>
      <c r="K118" s="92"/>
    </row>
    <row r="119" spans="1:11" ht="20" x14ac:dyDescent="0.25">
      <c r="A119" s="14" t="s">
        <v>2996</v>
      </c>
      <c r="B119" s="14" t="s">
        <v>3001</v>
      </c>
      <c r="C119" s="14" t="s">
        <v>3128</v>
      </c>
      <c r="D119" s="16">
        <v>45844</v>
      </c>
      <c r="E119" s="16"/>
      <c r="F119" s="14" t="s">
        <v>3005</v>
      </c>
      <c r="G119" s="14"/>
      <c r="H119" s="14" t="s">
        <v>3015</v>
      </c>
      <c r="I119" s="15">
        <v>270</v>
      </c>
      <c r="J119" s="77">
        <v>3</v>
      </c>
      <c r="K119" s="92"/>
    </row>
    <row r="120" spans="1:11" ht="20" x14ac:dyDescent="0.25">
      <c r="A120" s="14" t="s">
        <v>2996</v>
      </c>
      <c r="B120" s="14" t="s">
        <v>3001</v>
      </c>
      <c r="C120" s="14" t="s">
        <v>3129</v>
      </c>
      <c r="D120" s="16">
        <v>45844</v>
      </c>
      <c r="E120" s="16"/>
      <c r="F120" s="14" t="s">
        <v>3005</v>
      </c>
      <c r="G120" s="14"/>
      <c r="H120" s="14" t="s">
        <v>3016</v>
      </c>
      <c r="I120" s="15">
        <v>270</v>
      </c>
      <c r="J120" s="77">
        <v>3</v>
      </c>
      <c r="K120" s="92"/>
    </row>
    <row r="121" spans="1:11" ht="20" x14ac:dyDescent="0.25">
      <c r="A121" s="14" t="s">
        <v>2996</v>
      </c>
      <c r="B121" s="14" t="s">
        <v>3001</v>
      </c>
      <c r="C121" s="14" t="s">
        <v>3130</v>
      </c>
      <c r="D121" s="16">
        <v>45845</v>
      </c>
      <c r="E121" s="16"/>
      <c r="F121" s="14" t="s">
        <v>3005</v>
      </c>
      <c r="G121" s="14"/>
      <c r="H121" s="14" t="s">
        <v>3017</v>
      </c>
      <c r="I121" s="15">
        <v>270</v>
      </c>
      <c r="J121" s="77">
        <v>3</v>
      </c>
      <c r="K121" s="92"/>
    </row>
    <row r="122" spans="1:11" ht="20" x14ac:dyDescent="0.25">
      <c r="A122" s="14" t="s">
        <v>2996</v>
      </c>
      <c r="B122" s="14" t="s">
        <v>3001</v>
      </c>
      <c r="C122" s="14" t="s">
        <v>3131</v>
      </c>
      <c r="D122" s="16">
        <v>45848</v>
      </c>
      <c r="E122" s="16"/>
      <c r="F122" s="14" t="s">
        <v>3005</v>
      </c>
      <c r="G122" s="14"/>
      <c r="H122" s="14" t="s">
        <v>3018</v>
      </c>
      <c r="I122" s="15">
        <v>270</v>
      </c>
      <c r="J122" s="77">
        <v>3</v>
      </c>
      <c r="K122" s="92"/>
    </row>
    <row r="123" spans="1:11" ht="20" x14ac:dyDescent="0.25">
      <c r="A123" s="14" t="s">
        <v>2996</v>
      </c>
      <c r="B123" s="14" t="s">
        <v>3001</v>
      </c>
      <c r="C123" s="14" t="s">
        <v>3132</v>
      </c>
      <c r="D123" s="16">
        <v>45848</v>
      </c>
      <c r="E123" s="16"/>
      <c r="F123" s="14" t="s">
        <v>3005</v>
      </c>
      <c r="G123" s="14"/>
      <c r="H123" s="14" t="s">
        <v>3019</v>
      </c>
      <c r="I123" s="15">
        <v>270</v>
      </c>
      <c r="J123" s="77">
        <v>3</v>
      </c>
      <c r="K123" s="92"/>
    </row>
    <row r="124" spans="1:11" ht="20" x14ac:dyDescent="0.25">
      <c r="A124" s="14" t="s">
        <v>2996</v>
      </c>
      <c r="B124" s="14" t="s">
        <v>3001</v>
      </c>
      <c r="C124" s="14" t="s">
        <v>3133</v>
      </c>
      <c r="D124" s="16">
        <v>45848</v>
      </c>
      <c r="E124" s="16"/>
      <c r="F124" s="14" t="s">
        <v>3002</v>
      </c>
      <c r="G124" s="14"/>
      <c r="H124" s="14" t="s">
        <v>3020</v>
      </c>
      <c r="I124" s="15">
        <v>150</v>
      </c>
      <c r="J124" s="77">
        <v>3</v>
      </c>
      <c r="K124" s="92"/>
    </row>
    <row r="125" spans="1:11" ht="20" x14ac:dyDescent="0.25">
      <c r="A125" s="14" t="s">
        <v>2996</v>
      </c>
      <c r="B125" s="14" t="s">
        <v>3001</v>
      </c>
      <c r="C125" s="14" t="s">
        <v>3134</v>
      </c>
      <c r="D125" s="16">
        <v>45848</v>
      </c>
      <c r="E125" s="16"/>
      <c r="F125" s="14" t="s">
        <v>3002</v>
      </c>
      <c r="G125" s="14"/>
      <c r="H125" s="14" t="s">
        <v>3021</v>
      </c>
      <c r="I125" s="15">
        <v>150</v>
      </c>
      <c r="J125" s="77">
        <v>3</v>
      </c>
      <c r="K125" s="92"/>
    </row>
    <row r="126" spans="1:11" ht="20" x14ac:dyDescent="0.25">
      <c r="A126" s="14" t="s">
        <v>2996</v>
      </c>
      <c r="B126" s="14" t="s">
        <v>3001</v>
      </c>
      <c r="C126" s="14" t="s">
        <v>3135</v>
      </c>
      <c r="D126" s="16">
        <v>45848</v>
      </c>
      <c r="E126" s="16"/>
      <c r="F126" s="14" t="s">
        <v>3002</v>
      </c>
      <c r="G126" s="14"/>
      <c r="H126" s="14" t="s">
        <v>3022</v>
      </c>
      <c r="I126" s="15">
        <v>150</v>
      </c>
      <c r="J126" s="77">
        <v>3</v>
      </c>
      <c r="K126" s="92"/>
    </row>
    <row r="127" spans="1:11" ht="20" x14ac:dyDescent="0.25">
      <c r="A127" s="14" t="s">
        <v>2996</v>
      </c>
      <c r="B127" s="14" t="s">
        <v>3001</v>
      </c>
      <c r="C127" s="14" t="s">
        <v>3136</v>
      </c>
      <c r="D127" s="16">
        <v>45848</v>
      </c>
      <c r="E127" s="16"/>
      <c r="F127" s="14" t="s">
        <v>3005</v>
      </c>
      <c r="G127" s="14"/>
      <c r="H127" s="14" t="s">
        <v>3023</v>
      </c>
      <c r="I127" s="15">
        <v>270</v>
      </c>
      <c r="J127" s="77">
        <v>3</v>
      </c>
      <c r="K127" s="92"/>
    </row>
    <row r="128" spans="1:11" ht="20" x14ac:dyDescent="0.25">
      <c r="A128" s="14" t="s">
        <v>2996</v>
      </c>
      <c r="B128" s="14" t="s">
        <v>3001</v>
      </c>
      <c r="C128" s="14" t="s">
        <v>3137</v>
      </c>
      <c r="D128" s="16">
        <v>45848</v>
      </c>
      <c r="E128" s="16"/>
      <c r="F128" s="14" t="s">
        <v>3025</v>
      </c>
      <c r="G128" s="14"/>
      <c r="H128" s="14" t="s">
        <v>3024</v>
      </c>
      <c r="I128" s="15">
        <v>262.22000000000003</v>
      </c>
      <c r="J128" s="77">
        <v>3</v>
      </c>
      <c r="K128" s="92"/>
    </row>
    <row r="129" spans="1:11" ht="20" x14ac:dyDescent="0.25">
      <c r="A129" s="14" t="s">
        <v>2996</v>
      </c>
      <c r="B129" s="14" t="s">
        <v>3001</v>
      </c>
      <c r="C129" s="14" t="s">
        <v>3138</v>
      </c>
      <c r="D129" s="16">
        <v>45848</v>
      </c>
      <c r="E129" s="16"/>
      <c r="F129" s="14" t="s">
        <v>3025</v>
      </c>
      <c r="G129" s="14"/>
      <c r="H129" s="14" t="s">
        <v>3026</v>
      </c>
      <c r="I129" s="15">
        <v>416.62</v>
      </c>
      <c r="J129" s="77">
        <v>3</v>
      </c>
      <c r="K129" s="92"/>
    </row>
    <row r="130" spans="1:11" ht="20" x14ac:dyDescent="0.25">
      <c r="A130" s="14" t="s">
        <v>2996</v>
      </c>
      <c r="B130" s="14" t="s">
        <v>3001</v>
      </c>
      <c r="C130" s="14" t="s">
        <v>3139</v>
      </c>
      <c r="D130" s="16">
        <v>45848</v>
      </c>
      <c r="E130" s="16"/>
      <c r="F130" s="14" t="s">
        <v>3025</v>
      </c>
      <c r="G130" s="14"/>
      <c r="H130" s="14" t="s">
        <v>3027</v>
      </c>
      <c r="I130" s="15">
        <v>633.28</v>
      </c>
      <c r="J130" s="77">
        <v>3</v>
      </c>
      <c r="K130" s="92"/>
    </row>
    <row r="131" spans="1:11" ht="20" x14ac:dyDescent="0.25">
      <c r="A131" s="14" t="s">
        <v>2996</v>
      </c>
      <c r="B131" s="14" t="s">
        <v>3001</v>
      </c>
      <c r="C131" s="14" t="s">
        <v>3166</v>
      </c>
      <c r="D131" s="16">
        <v>45856</v>
      </c>
      <c r="E131" s="16"/>
      <c r="F131" s="14" t="s">
        <v>3028</v>
      </c>
      <c r="G131" s="14"/>
      <c r="H131" s="14" t="s">
        <v>3029</v>
      </c>
      <c r="I131" s="15">
        <v>133.91999999999999</v>
      </c>
      <c r="J131" s="77">
        <v>4</v>
      </c>
      <c r="K131" s="92"/>
    </row>
    <row r="132" spans="1:11" ht="20" x14ac:dyDescent="0.25">
      <c r="A132" s="14" t="s">
        <v>2996</v>
      </c>
      <c r="B132" s="14" t="s">
        <v>3001</v>
      </c>
      <c r="C132" s="14" t="s">
        <v>3158</v>
      </c>
      <c r="D132" s="16">
        <v>45860</v>
      </c>
      <c r="E132" s="16"/>
      <c r="F132" s="14" t="s">
        <v>3002</v>
      </c>
      <c r="G132" s="14"/>
      <c r="H132" s="14" t="s">
        <v>3157</v>
      </c>
      <c r="I132" s="15">
        <v>150</v>
      </c>
      <c r="J132" s="77">
        <v>3</v>
      </c>
      <c r="K132" s="92"/>
    </row>
    <row r="133" spans="1:11" ht="20" x14ac:dyDescent="0.25">
      <c r="A133" s="14" t="s">
        <v>2996</v>
      </c>
      <c r="B133" s="14" t="s">
        <v>3001</v>
      </c>
      <c r="C133" s="14" t="s">
        <v>3030</v>
      </c>
      <c r="D133" s="16">
        <v>45869</v>
      </c>
      <c r="E133" s="16"/>
      <c r="F133" s="14" t="s">
        <v>2998</v>
      </c>
      <c r="G133" s="14" t="s">
        <v>2999</v>
      </c>
      <c r="H133" s="14" t="s">
        <v>3000</v>
      </c>
      <c r="I133" s="15">
        <v>38.14</v>
      </c>
      <c r="J133" s="77">
        <v>4</v>
      </c>
      <c r="K133" s="92"/>
    </row>
    <row r="134" spans="1:11" ht="20" x14ac:dyDescent="0.25">
      <c r="A134" s="14" t="s">
        <v>2996</v>
      </c>
      <c r="B134" s="14" t="s">
        <v>3031</v>
      </c>
      <c r="C134" s="14" t="s">
        <v>3104</v>
      </c>
      <c r="D134" s="16">
        <v>45870</v>
      </c>
      <c r="E134" s="16"/>
      <c r="F134" s="14" t="s">
        <v>3105</v>
      </c>
      <c r="G134" s="14" t="s">
        <v>3096</v>
      </c>
      <c r="H134" s="14" t="s">
        <v>3106</v>
      </c>
      <c r="I134" s="15">
        <v>73.8</v>
      </c>
      <c r="J134" s="77">
        <v>4</v>
      </c>
      <c r="K134" s="92"/>
    </row>
    <row r="135" spans="1:11" ht="20" x14ac:dyDescent="0.25">
      <c r="A135" s="14" t="s">
        <v>2996</v>
      </c>
      <c r="B135" s="14" t="s">
        <v>3031</v>
      </c>
      <c r="C135" s="14" t="s">
        <v>3103</v>
      </c>
      <c r="D135" s="16">
        <v>45870</v>
      </c>
      <c r="E135" s="16"/>
      <c r="F135" s="14" t="s">
        <v>3102</v>
      </c>
      <c r="G135" s="14" t="s">
        <v>3083</v>
      </c>
      <c r="H135" s="14" t="s">
        <v>3084</v>
      </c>
      <c r="I135" s="15">
        <v>1520</v>
      </c>
      <c r="J135" s="77">
        <v>1</v>
      </c>
      <c r="K135" s="92"/>
    </row>
    <row r="136" spans="1:11" ht="20" x14ac:dyDescent="0.25">
      <c r="A136" s="14" t="s">
        <v>2996</v>
      </c>
      <c r="B136" s="14" t="s">
        <v>3031</v>
      </c>
      <c r="C136" s="14" t="s">
        <v>3107</v>
      </c>
      <c r="D136" s="16">
        <v>45881</v>
      </c>
      <c r="E136" s="16"/>
      <c r="F136" s="14" t="s">
        <v>3032</v>
      </c>
      <c r="G136" s="14" t="s">
        <v>3098</v>
      </c>
      <c r="H136" s="14" t="s">
        <v>3099</v>
      </c>
      <c r="I136" s="15">
        <v>169.49</v>
      </c>
      <c r="J136" s="77">
        <v>4</v>
      </c>
      <c r="K136" s="92"/>
    </row>
    <row r="137" spans="1:11" ht="20" x14ac:dyDescent="0.25">
      <c r="A137" s="14" t="s">
        <v>2996</v>
      </c>
      <c r="B137" s="14" t="s">
        <v>3031</v>
      </c>
      <c r="C137" s="14" t="s">
        <v>3159</v>
      </c>
      <c r="D137" s="16">
        <v>45881</v>
      </c>
      <c r="E137" s="16"/>
      <c r="F137" s="14" t="s">
        <v>3035</v>
      </c>
      <c r="G137" s="14"/>
      <c r="H137" s="14" t="s">
        <v>3033</v>
      </c>
      <c r="I137" s="15">
        <v>160</v>
      </c>
      <c r="J137" s="77">
        <v>3</v>
      </c>
      <c r="K137" s="92"/>
    </row>
    <row r="138" spans="1:11" ht="20" x14ac:dyDescent="0.25">
      <c r="A138" s="14" t="s">
        <v>2996</v>
      </c>
      <c r="B138" s="14" t="s">
        <v>3031</v>
      </c>
      <c r="C138" s="14" t="s">
        <v>3160</v>
      </c>
      <c r="D138" s="16">
        <v>45881</v>
      </c>
      <c r="E138" s="16"/>
      <c r="F138" s="14" t="s">
        <v>3035</v>
      </c>
      <c r="G138" s="14"/>
      <c r="H138" s="14" t="s">
        <v>3034</v>
      </c>
      <c r="I138" s="15">
        <v>160</v>
      </c>
      <c r="J138" s="77">
        <v>3</v>
      </c>
      <c r="K138" s="92"/>
    </row>
    <row r="139" spans="1:11" ht="20" x14ac:dyDescent="0.25">
      <c r="A139" s="14" t="s">
        <v>2996</v>
      </c>
      <c r="B139" s="14" t="s">
        <v>3031</v>
      </c>
      <c r="C139" s="14" t="s">
        <v>3161</v>
      </c>
      <c r="D139" s="16">
        <v>45881</v>
      </c>
      <c r="E139" s="16"/>
      <c r="F139" s="14" t="s">
        <v>3035</v>
      </c>
      <c r="G139" s="14"/>
      <c r="H139" s="14" t="s">
        <v>3036</v>
      </c>
      <c r="I139" s="15">
        <v>60</v>
      </c>
      <c r="J139" s="77">
        <v>3</v>
      </c>
      <c r="K139" s="92"/>
    </row>
    <row r="140" spans="1:11" ht="20" x14ac:dyDescent="0.25">
      <c r="A140" s="14" t="s">
        <v>2996</v>
      </c>
      <c r="B140" s="14" t="s">
        <v>3031</v>
      </c>
      <c r="C140" s="14" t="s">
        <v>3162</v>
      </c>
      <c r="D140" s="16">
        <v>45881</v>
      </c>
      <c r="E140" s="16"/>
      <c r="F140" s="14" t="s">
        <v>3035</v>
      </c>
      <c r="G140" s="14"/>
      <c r="H140" s="14" t="s">
        <v>3037</v>
      </c>
      <c r="I140" s="15">
        <v>100</v>
      </c>
      <c r="J140" s="77">
        <v>3</v>
      </c>
      <c r="K140" s="92"/>
    </row>
    <row r="141" spans="1:11" ht="20" x14ac:dyDescent="0.25">
      <c r="A141" s="14" t="s">
        <v>2996</v>
      </c>
      <c r="B141" s="14" t="s">
        <v>3031</v>
      </c>
      <c r="C141" s="14" t="s">
        <v>3163</v>
      </c>
      <c r="D141" s="16">
        <v>45887</v>
      </c>
      <c r="E141" s="16"/>
      <c r="F141" s="14" t="s">
        <v>3035</v>
      </c>
      <c r="G141" s="14"/>
      <c r="H141" s="14" t="s">
        <v>3038</v>
      </c>
      <c r="I141" s="15">
        <v>80</v>
      </c>
      <c r="J141" s="77">
        <v>3</v>
      </c>
      <c r="K141" s="92"/>
    </row>
    <row r="142" spans="1:11" ht="20" x14ac:dyDescent="0.25">
      <c r="A142" s="14" t="s">
        <v>2996</v>
      </c>
      <c r="B142" s="14" t="s">
        <v>3031</v>
      </c>
      <c r="C142" s="14" t="s">
        <v>3164</v>
      </c>
      <c r="D142" s="16">
        <v>45887</v>
      </c>
      <c r="E142" s="16"/>
      <c r="F142" s="14" t="s">
        <v>3035</v>
      </c>
      <c r="G142" s="14"/>
      <c r="H142" s="14" t="s">
        <v>3039</v>
      </c>
      <c r="I142" s="15">
        <v>90</v>
      </c>
      <c r="J142" s="77">
        <v>3</v>
      </c>
      <c r="K142" s="92"/>
    </row>
    <row r="143" spans="1:11" ht="20" x14ac:dyDescent="0.25">
      <c r="A143" s="14" t="s">
        <v>2996</v>
      </c>
      <c r="B143" s="14" t="s">
        <v>3031</v>
      </c>
      <c r="C143" s="14" t="s">
        <v>3165</v>
      </c>
      <c r="D143" s="16">
        <v>45887</v>
      </c>
      <c r="E143" s="16"/>
      <c r="F143" s="14" t="s">
        <v>3100</v>
      </c>
      <c r="G143" s="14" t="s">
        <v>3076</v>
      </c>
      <c r="H143" s="14" t="s">
        <v>3075</v>
      </c>
      <c r="I143" s="15">
        <v>1218.47</v>
      </c>
      <c r="J143" s="77">
        <v>3</v>
      </c>
      <c r="K143" s="92"/>
    </row>
    <row r="144" spans="1:11" ht="20" x14ac:dyDescent="0.25">
      <c r="A144" s="14" t="s">
        <v>2996</v>
      </c>
      <c r="B144" s="14" t="s">
        <v>3031</v>
      </c>
      <c r="C144" s="14" t="s">
        <v>3040</v>
      </c>
      <c r="D144" s="16">
        <v>45900</v>
      </c>
      <c r="E144" s="16"/>
      <c r="F144" s="14" t="s">
        <v>2998</v>
      </c>
      <c r="G144" s="14" t="s">
        <v>2999</v>
      </c>
      <c r="H144" s="14" t="s">
        <v>3000</v>
      </c>
      <c r="I144" s="15">
        <v>15</v>
      </c>
      <c r="J144" s="77">
        <v>4</v>
      </c>
      <c r="K144" s="92"/>
    </row>
    <row r="145" spans="1:11" ht="20" x14ac:dyDescent="0.25">
      <c r="A145" s="14" t="s">
        <v>2996</v>
      </c>
      <c r="B145" s="14" t="s">
        <v>3041</v>
      </c>
      <c r="C145" s="14" t="s">
        <v>3156</v>
      </c>
      <c r="D145" s="16">
        <v>45916</v>
      </c>
      <c r="E145" s="16"/>
      <c r="F145" s="14" t="s">
        <v>3002</v>
      </c>
      <c r="G145" s="14"/>
      <c r="H145" s="14" t="s">
        <v>3042</v>
      </c>
      <c r="I145" s="15">
        <v>150</v>
      </c>
      <c r="J145" s="77">
        <v>3</v>
      </c>
      <c r="K145" s="92"/>
    </row>
    <row r="146" spans="1:11" ht="20" x14ac:dyDescent="0.25">
      <c r="A146" s="14" t="s">
        <v>2996</v>
      </c>
      <c r="B146" s="14" t="s">
        <v>3041</v>
      </c>
      <c r="C146" s="14" t="s">
        <v>3154</v>
      </c>
      <c r="D146" s="16">
        <v>45916</v>
      </c>
      <c r="E146" s="16"/>
      <c r="F146" s="14" t="s">
        <v>3043</v>
      </c>
      <c r="G146" s="14" t="s">
        <v>3098</v>
      </c>
      <c r="H146" s="14" t="s">
        <v>3099</v>
      </c>
      <c r="I146" s="15">
        <v>351.17</v>
      </c>
      <c r="J146" s="77">
        <v>4</v>
      </c>
      <c r="K146" s="92"/>
    </row>
    <row r="147" spans="1:11" ht="30" x14ac:dyDescent="0.25">
      <c r="A147" s="14" t="s">
        <v>2996</v>
      </c>
      <c r="B147" s="14" t="s">
        <v>3041</v>
      </c>
      <c r="C147" s="14" t="s">
        <v>3153</v>
      </c>
      <c r="D147" s="16">
        <v>45930</v>
      </c>
      <c r="E147" s="16"/>
      <c r="F147" s="14" t="s">
        <v>3095</v>
      </c>
      <c r="G147" s="14" t="s">
        <v>3096</v>
      </c>
      <c r="H147" s="14" t="s">
        <v>3097</v>
      </c>
      <c r="I147" s="15">
        <v>323.20999999999998</v>
      </c>
      <c r="J147" s="77">
        <v>5</v>
      </c>
      <c r="K147" s="92"/>
    </row>
    <row r="148" spans="1:11" ht="20" x14ac:dyDescent="0.25">
      <c r="A148" s="14" t="s">
        <v>2996</v>
      </c>
      <c r="B148" s="14" t="s">
        <v>3041</v>
      </c>
      <c r="C148" s="14" t="s">
        <v>3155</v>
      </c>
      <c r="D148" s="16">
        <v>45930</v>
      </c>
      <c r="E148" s="16"/>
      <c r="F148" s="14" t="s">
        <v>3094</v>
      </c>
      <c r="G148" s="14"/>
      <c r="H148" s="14" t="s">
        <v>3044</v>
      </c>
      <c r="I148" s="15">
        <v>150</v>
      </c>
      <c r="J148" s="77">
        <v>3</v>
      </c>
      <c r="K148" s="92"/>
    </row>
    <row r="149" spans="1:11" ht="20" x14ac:dyDescent="0.25">
      <c r="A149" s="14" t="s">
        <v>2996</v>
      </c>
      <c r="B149" s="14" t="s">
        <v>3041</v>
      </c>
      <c r="C149" s="14" t="s">
        <v>3045</v>
      </c>
      <c r="D149" s="16">
        <v>45930</v>
      </c>
      <c r="E149" s="16"/>
      <c r="F149" s="14" t="s">
        <v>2998</v>
      </c>
      <c r="G149" s="14" t="s">
        <v>2999</v>
      </c>
      <c r="H149" s="14" t="s">
        <v>3000</v>
      </c>
      <c r="I149" s="15">
        <v>16</v>
      </c>
      <c r="J149" s="77">
        <v>4</v>
      </c>
      <c r="K149" s="92"/>
    </row>
    <row r="150" spans="1:11" ht="20" x14ac:dyDescent="0.25">
      <c r="A150" s="14" t="s">
        <v>2996</v>
      </c>
      <c r="B150" s="14" t="s">
        <v>3046</v>
      </c>
      <c r="C150" s="14" t="s">
        <v>3152</v>
      </c>
      <c r="D150" s="16">
        <v>45936</v>
      </c>
      <c r="E150" s="16"/>
      <c r="F150" s="14" t="s">
        <v>3047</v>
      </c>
      <c r="G150" s="14" t="s">
        <v>3093</v>
      </c>
      <c r="H150" s="14" t="s">
        <v>3092</v>
      </c>
      <c r="I150" s="15">
        <v>90</v>
      </c>
      <c r="J150" s="77">
        <v>5</v>
      </c>
      <c r="K150" s="92"/>
    </row>
    <row r="151" spans="1:11" ht="20" x14ac:dyDescent="0.25">
      <c r="A151" s="14" t="s">
        <v>2996</v>
      </c>
      <c r="B151" s="14" t="s">
        <v>3046</v>
      </c>
      <c r="C151" s="14" t="s">
        <v>3151</v>
      </c>
      <c r="D151" s="16">
        <v>45936</v>
      </c>
      <c r="E151" s="16"/>
      <c r="F151" s="14" t="s">
        <v>3048</v>
      </c>
      <c r="G151" s="14" t="s">
        <v>3090</v>
      </c>
      <c r="H151" s="14" t="s">
        <v>3091</v>
      </c>
      <c r="I151" s="15">
        <v>288</v>
      </c>
      <c r="J151" s="77">
        <v>5</v>
      </c>
      <c r="K151" s="92"/>
    </row>
    <row r="152" spans="1:11" ht="20" x14ac:dyDescent="0.25">
      <c r="A152" s="14" t="s">
        <v>2996</v>
      </c>
      <c r="B152" s="14" t="s">
        <v>3046</v>
      </c>
      <c r="C152" s="14" t="s">
        <v>3142</v>
      </c>
      <c r="D152" s="16">
        <v>45937</v>
      </c>
      <c r="E152" s="16"/>
      <c r="F152" s="14" t="s">
        <v>3141</v>
      </c>
      <c r="G152" s="14" t="s">
        <v>3140</v>
      </c>
      <c r="H152" s="14" t="s">
        <v>3049</v>
      </c>
      <c r="I152" s="15">
        <v>160</v>
      </c>
      <c r="J152" s="77">
        <v>3</v>
      </c>
      <c r="K152" s="92"/>
    </row>
    <row r="153" spans="1:11" ht="20" x14ac:dyDescent="0.25">
      <c r="A153" s="14" t="s">
        <v>2996</v>
      </c>
      <c r="B153" s="14" t="s">
        <v>3046</v>
      </c>
      <c r="C153" s="14" t="s">
        <v>3144</v>
      </c>
      <c r="D153" s="16">
        <v>45940</v>
      </c>
      <c r="E153" s="16"/>
      <c r="F153" s="14" t="s">
        <v>3050</v>
      </c>
      <c r="G153" s="14" t="s">
        <v>3082</v>
      </c>
      <c r="H153" s="14" t="s">
        <v>3089</v>
      </c>
      <c r="I153" s="15">
        <v>178</v>
      </c>
      <c r="J153" s="77">
        <v>4</v>
      </c>
      <c r="K153" s="92"/>
    </row>
    <row r="154" spans="1:11" ht="20" x14ac:dyDescent="0.25">
      <c r="A154" s="14" t="s">
        <v>2996</v>
      </c>
      <c r="B154" s="14" t="s">
        <v>3046</v>
      </c>
      <c r="C154" s="14" t="s">
        <v>3143</v>
      </c>
      <c r="D154" s="16">
        <v>45942</v>
      </c>
      <c r="E154" s="16"/>
      <c r="F154" s="14" t="s">
        <v>3035</v>
      </c>
      <c r="G154" s="14"/>
      <c r="H154" s="14" t="s">
        <v>3051</v>
      </c>
      <c r="I154" s="15">
        <v>200</v>
      </c>
      <c r="J154" s="77">
        <v>3</v>
      </c>
      <c r="K154" s="92"/>
    </row>
    <row r="155" spans="1:11" ht="20" x14ac:dyDescent="0.25">
      <c r="A155" s="14" t="s">
        <v>2996</v>
      </c>
      <c r="B155" s="14" t="s">
        <v>3046</v>
      </c>
      <c r="C155" s="14" t="s">
        <v>3150</v>
      </c>
      <c r="D155" s="16">
        <v>45942</v>
      </c>
      <c r="E155" s="16"/>
      <c r="F155" s="14" t="s">
        <v>3052</v>
      </c>
      <c r="G155" s="14" t="s">
        <v>3087</v>
      </c>
      <c r="H155" s="14" t="s">
        <v>3088</v>
      </c>
      <c r="I155" s="15">
        <v>89.79</v>
      </c>
      <c r="J155" s="77">
        <v>5</v>
      </c>
      <c r="K155" s="92"/>
    </row>
    <row r="156" spans="1:11" ht="20" x14ac:dyDescent="0.25">
      <c r="A156" s="14" t="s">
        <v>2996</v>
      </c>
      <c r="B156" s="14" t="s">
        <v>3046</v>
      </c>
      <c r="C156" s="14" t="s">
        <v>3149</v>
      </c>
      <c r="D156" s="16">
        <v>45945</v>
      </c>
      <c r="E156" s="16"/>
      <c r="F156" s="14" t="s">
        <v>3086</v>
      </c>
      <c r="G156" s="14" t="s">
        <v>3080</v>
      </c>
      <c r="H156" s="14" t="s">
        <v>3085</v>
      </c>
      <c r="I156" s="15">
        <v>2285.3000000000002</v>
      </c>
      <c r="J156" s="77">
        <v>3</v>
      </c>
      <c r="K156" s="92"/>
    </row>
    <row r="157" spans="1:11" ht="20" x14ac:dyDescent="0.25">
      <c r="A157" s="14" t="s">
        <v>2996</v>
      </c>
      <c r="B157" s="14" t="s">
        <v>3046</v>
      </c>
      <c r="C157" s="14" t="s">
        <v>3146</v>
      </c>
      <c r="D157" s="16">
        <v>45957</v>
      </c>
      <c r="E157" s="16"/>
      <c r="F157" s="14" t="s">
        <v>3054</v>
      </c>
      <c r="G157" s="14" t="s">
        <v>3083</v>
      </c>
      <c r="H157" s="14" t="s">
        <v>3084</v>
      </c>
      <c r="I157" s="15">
        <v>1596</v>
      </c>
      <c r="J157" s="77">
        <v>1</v>
      </c>
      <c r="K157" s="92"/>
    </row>
    <row r="158" spans="1:11" ht="20" x14ac:dyDescent="0.25">
      <c r="A158" s="14" t="s">
        <v>2996</v>
      </c>
      <c r="B158" s="14" t="s">
        <v>3046</v>
      </c>
      <c r="C158" s="14" t="s">
        <v>3147</v>
      </c>
      <c r="D158" s="16">
        <v>45957</v>
      </c>
      <c r="E158" s="16"/>
      <c r="F158" s="14" t="s">
        <v>3101</v>
      </c>
      <c r="G158" s="14" t="s">
        <v>3076</v>
      </c>
      <c r="H158" s="14" t="s">
        <v>3075</v>
      </c>
      <c r="I158" s="15">
        <v>1440.65</v>
      </c>
      <c r="J158" s="77">
        <v>3</v>
      </c>
      <c r="K158" s="92"/>
    </row>
    <row r="159" spans="1:11" ht="20" x14ac:dyDescent="0.25">
      <c r="A159" s="14" t="s">
        <v>2996</v>
      </c>
      <c r="B159" s="14" t="s">
        <v>3046</v>
      </c>
      <c r="C159" s="14" t="s">
        <v>3148</v>
      </c>
      <c r="D159" s="16">
        <v>45957</v>
      </c>
      <c r="E159" s="16"/>
      <c r="F159" s="14" t="s">
        <v>3055</v>
      </c>
      <c r="G159" s="14" t="s">
        <v>3082</v>
      </c>
      <c r="H159" s="14" t="s">
        <v>3089</v>
      </c>
      <c r="I159" s="15">
        <v>140</v>
      </c>
      <c r="J159" s="77">
        <v>4</v>
      </c>
      <c r="K159" s="92"/>
    </row>
    <row r="160" spans="1:11" ht="20" x14ac:dyDescent="0.25">
      <c r="A160" s="14" t="s">
        <v>2996</v>
      </c>
      <c r="B160" s="14" t="s">
        <v>3046</v>
      </c>
      <c r="C160" s="14" t="s">
        <v>3145</v>
      </c>
      <c r="D160" s="16">
        <v>45957</v>
      </c>
      <c r="E160" s="16"/>
      <c r="F160" s="14" t="s">
        <v>3074</v>
      </c>
      <c r="G160" s="14" t="s">
        <v>3081</v>
      </c>
      <c r="H160" s="14" t="s">
        <v>3056</v>
      </c>
      <c r="I160" s="15">
        <v>289.05</v>
      </c>
      <c r="J160" s="77">
        <v>4</v>
      </c>
      <c r="K160" s="92"/>
    </row>
    <row r="161" spans="1:11" ht="20" x14ac:dyDescent="0.25">
      <c r="A161" s="14" t="s">
        <v>2996</v>
      </c>
      <c r="B161" s="14" t="s">
        <v>3046</v>
      </c>
      <c r="C161" s="14" t="s">
        <v>3167</v>
      </c>
      <c r="D161" s="16">
        <v>45959</v>
      </c>
      <c r="E161" s="16"/>
      <c r="F161" s="14" t="s">
        <v>3057</v>
      </c>
      <c r="G161" s="14" t="s">
        <v>3169</v>
      </c>
      <c r="H161" s="14" t="s">
        <v>3168</v>
      </c>
      <c r="I161" s="15">
        <v>9.9499999999999993</v>
      </c>
      <c r="J161" s="77">
        <v>4</v>
      </c>
      <c r="K161" s="92"/>
    </row>
    <row r="162" spans="1:11" ht="20" x14ac:dyDescent="0.25">
      <c r="A162" s="14" t="s">
        <v>2996</v>
      </c>
      <c r="B162" s="14" t="s">
        <v>3046</v>
      </c>
      <c r="C162" s="14" t="s">
        <v>3117</v>
      </c>
      <c r="D162" s="16">
        <v>45960</v>
      </c>
      <c r="E162" s="16"/>
      <c r="F162" s="14" t="s">
        <v>3058</v>
      </c>
      <c r="G162" s="14" t="s">
        <v>3078</v>
      </c>
      <c r="H162" s="14" t="s">
        <v>3077</v>
      </c>
      <c r="I162" s="15">
        <v>800</v>
      </c>
      <c r="J162" s="77">
        <v>4</v>
      </c>
      <c r="K162" s="92"/>
    </row>
    <row r="163" spans="1:11" ht="20" x14ac:dyDescent="0.25">
      <c r="A163" s="14" t="s">
        <v>2996</v>
      </c>
      <c r="B163" s="14" t="s">
        <v>3046</v>
      </c>
      <c r="C163" s="14" t="s">
        <v>3059</v>
      </c>
      <c r="D163" s="16">
        <v>45961</v>
      </c>
      <c r="E163" s="16"/>
      <c r="F163" s="14" t="s">
        <v>3060</v>
      </c>
      <c r="G163" s="14" t="s">
        <v>2999</v>
      </c>
      <c r="H163" s="14" t="s">
        <v>3000</v>
      </c>
      <c r="I163" s="15">
        <v>16</v>
      </c>
      <c r="J163" s="77">
        <v>4</v>
      </c>
      <c r="K163" s="92"/>
    </row>
    <row r="164" spans="1:11" ht="30" x14ac:dyDescent="0.25">
      <c r="A164" s="14" t="s">
        <v>2996</v>
      </c>
      <c r="B164" s="14" t="s">
        <v>3061</v>
      </c>
      <c r="C164" s="14" t="s">
        <v>3062</v>
      </c>
      <c r="D164" s="16">
        <v>45971</v>
      </c>
      <c r="E164" s="16"/>
      <c r="F164" s="14" t="s">
        <v>3072</v>
      </c>
      <c r="G164" s="14" t="s">
        <v>3079</v>
      </c>
      <c r="H164" s="14" t="s">
        <v>3073</v>
      </c>
      <c r="I164" s="15">
        <v>3501</v>
      </c>
      <c r="J164" s="77">
        <v>5</v>
      </c>
      <c r="K164" s="92"/>
    </row>
    <row r="165" spans="1:11" ht="20" x14ac:dyDescent="0.25">
      <c r="A165" s="14" t="s">
        <v>2996</v>
      </c>
      <c r="B165" s="14" t="s">
        <v>3061</v>
      </c>
      <c r="C165" s="14" t="s">
        <v>3111</v>
      </c>
      <c r="D165" s="16">
        <v>45973</v>
      </c>
      <c r="E165" s="16"/>
      <c r="F165" s="14" t="s">
        <v>3063</v>
      </c>
      <c r="G165" s="14"/>
      <c r="H165" s="14" t="s">
        <v>3051</v>
      </c>
      <c r="I165" s="15">
        <v>130</v>
      </c>
      <c r="J165" s="77">
        <v>3</v>
      </c>
      <c r="K165" s="92"/>
    </row>
    <row r="166" spans="1:11" ht="20" x14ac:dyDescent="0.25">
      <c r="A166" s="14" t="s">
        <v>2996</v>
      </c>
      <c r="B166" s="14" t="s">
        <v>3061</v>
      </c>
      <c r="C166" s="14" t="s">
        <v>3116</v>
      </c>
      <c r="D166" s="16">
        <v>45973</v>
      </c>
      <c r="E166" s="16"/>
      <c r="F166" s="14" t="s">
        <v>3063</v>
      </c>
      <c r="G166" s="14"/>
      <c r="H166" s="14" t="s">
        <v>3038</v>
      </c>
      <c r="I166" s="15">
        <v>110</v>
      </c>
      <c r="J166" s="77">
        <v>3</v>
      </c>
      <c r="K166" s="92"/>
    </row>
    <row r="167" spans="1:11" ht="20" x14ac:dyDescent="0.25">
      <c r="A167" s="14" t="s">
        <v>2996</v>
      </c>
      <c r="B167" s="14" t="s">
        <v>3061</v>
      </c>
      <c r="C167" s="14" t="s">
        <v>3115</v>
      </c>
      <c r="D167" s="16">
        <v>45973</v>
      </c>
      <c r="E167" s="16"/>
      <c r="F167" s="14" t="s">
        <v>3063</v>
      </c>
      <c r="G167" s="14"/>
      <c r="H167" s="14" t="s">
        <v>3033</v>
      </c>
      <c r="I167" s="15">
        <v>110</v>
      </c>
      <c r="J167" s="77">
        <v>3</v>
      </c>
      <c r="K167" s="92"/>
    </row>
    <row r="168" spans="1:11" ht="20" x14ac:dyDescent="0.25">
      <c r="A168" s="14" t="s">
        <v>2996</v>
      </c>
      <c r="B168" s="14" t="s">
        <v>3061</v>
      </c>
      <c r="C168" s="14" t="s">
        <v>3114</v>
      </c>
      <c r="D168" s="16">
        <v>45973</v>
      </c>
      <c r="E168" s="16"/>
      <c r="F168" s="14" t="s">
        <v>3063</v>
      </c>
      <c r="G168" s="14"/>
      <c r="H168" s="14" t="s">
        <v>3036</v>
      </c>
      <c r="I168" s="15">
        <v>46.7</v>
      </c>
      <c r="J168" s="77">
        <v>3</v>
      </c>
      <c r="K168" s="92"/>
    </row>
    <row r="169" spans="1:11" ht="20" x14ac:dyDescent="0.25">
      <c r="A169" s="14" t="s">
        <v>2996</v>
      </c>
      <c r="B169" s="14" t="s">
        <v>3061</v>
      </c>
      <c r="C169" s="14" t="s">
        <v>3113</v>
      </c>
      <c r="D169" s="16">
        <v>45973</v>
      </c>
      <c r="E169" s="16"/>
      <c r="F169" s="14" t="s">
        <v>3063</v>
      </c>
      <c r="G169" s="14"/>
      <c r="H169" s="14" t="s">
        <v>3064</v>
      </c>
      <c r="I169" s="15">
        <v>110</v>
      </c>
      <c r="J169" s="77">
        <v>3</v>
      </c>
      <c r="K169" s="92"/>
    </row>
    <row r="170" spans="1:11" ht="20" x14ac:dyDescent="0.25">
      <c r="A170" s="14" t="s">
        <v>2996</v>
      </c>
      <c r="B170" s="14" t="s">
        <v>3061</v>
      </c>
      <c r="C170" s="14" t="s">
        <v>3112</v>
      </c>
      <c r="D170" s="16">
        <v>45973</v>
      </c>
      <c r="E170" s="16"/>
      <c r="F170" s="14" t="s">
        <v>3063</v>
      </c>
      <c r="G170" s="14"/>
      <c r="H170" s="14" t="s">
        <v>3039</v>
      </c>
      <c r="I170" s="15">
        <v>63.3</v>
      </c>
      <c r="J170" s="77">
        <v>3</v>
      </c>
      <c r="K170" s="92"/>
    </row>
    <row r="171" spans="1:11" ht="30" x14ac:dyDescent="0.25">
      <c r="A171" s="14" t="s">
        <v>2996</v>
      </c>
      <c r="B171" s="14" t="s">
        <v>3061</v>
      </c>
      <c r="C171" s="14" t="s">
        <v>3110</v>
      </c>
      <c r="D171" s="16">
        <v>45980</v>
      </c>
      <c r="E171" s="16"/>
      <c r="F171" s="14" t="s">
        <v>3071</v>
      </c>
      <c r="G171" s="14"/>
      <c r="H171" s="14" t="s">
        <v>3065</v>
      </c>
      <c r="I171" s="15">
        <v>1021.49</v>
      </c>
      <c r="J171" s="77">
        <v>4</v>
      </c>
      <c r="K171" s="92"/>
    </row>
    <row r="172" spans="1:11" ht="20" x14ac:dyDescent="0.25">
      <c r="A172" s="14" t="s">
        <v>2996</v>
      </c>
      <c r="B172" s="14" t="s">
        <v>3061</v>
      </c>
      <c r="C172" s="14" t="s">
        <v>3066</v>
      </c>
      <c r="D172" s="16">
        <v>45991</v>
      </c>
      <c r="E172" s="16"/>
      <c r="F172" s="14" t="s">
        <v>3060</v>
      </c>
      <c r="G172" s="14" t="s">
        <v>2999</v>
      </c>
      <c r="H172" s="14" t="s">
        <v>3000</v>
      </c>
      <c r="I172" s="15">
        <v>16</v>
      </c>
      <c r="J172" s="77">
        <v>4</v>
      </c>
      <c r="K172" s="92"/>
    </row>
    <row r="173" spans="1:11" ht="30" x14ac:dyDescent="0.25">
      <c r="A173" s="14" t="s">
        <v>2996</v>
      </c>
      <c r="B173" s="14" t="s">
        <v>3067</v>
      </c>
      <c r="C173" s="14" t="s">
        <v>3109</v>
      </c>
      <c r="D173" s="16">
        <v>46005</v>
      </c>
      <c r="E173" s="16"/>
      <c r="F173" s="14" t="s">
        <v>3070</v>
      </c>
      <c r="G173" s="14"/>
      <c r="H173" s="14" t="s">
        <v>3065</v>
      </c>
      <c r="I173" s="15">
        <v>1021.49</v>
      </c>
      <c r="J173" s="77">
        <v>4</v>
      </c>
      <c r="K173" s="92"/>
    </row>
    <row r="174" spans="1:11" ht="20" x14ac:dyDescent="0.25">
      <c r="A174" s="14" t="s">
        <v>2996</v>
      </c>
      <c r="B174" s="14" t="s">
        <v>3067</v>
      </c>
      <c r="C174" s="14" t="s">
        <v>3108</v>
      </c>
      <c r="D174" s="16">
        <v>46010</v>
      </c>
      <c r="E174" s="16"/>
      <c r="F174" s="14" t="s">
        <v>3069</v>
      </c>
      <c r="G174" s="14" t="s">
        <v>3080</v>
      </c>
      <c r="H174" s="14" t="s">
        <v>3053</v>
      </c>
      <c r="I174" s="15">
        <v>588.32000000000005</v>
      </c>
      <c r="J174" s="77">
        <v>3</v>
      </c>
      <c r="K174" s="92"/>
    </row>
    <row r="175" spans="1:11" ht="20" x14ac:dyDescent="0.25">
      <c r="A175" s="14" t="s">
        <v>2996</v>
      </c>
      <c r="B175" s="14" t="s">
        <v>3067</v>
      </c>
      <c r="C175" s="14" t="s">
        <v>3068</v>
      </c>
      <c r="D175" s="16">
        <v>46022</v>
      </c>
      <c r="E175" s="16"/>
      <c r="F175" s="14" t="s">
        <v>3060</v>
      </c>
      <c r="G175" s="14" t="s">
        <v>2999</v>
      </c>
      <c r="H175" s="14" t="s">
        <v>3000</v>
      </c>
      <c r="I175" s="15">
        <v>2.58</v>
      </c>
      <c r="J175" s="77">
        <v>4</v>
      </c>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0" priority="43" stopIfTrue="1">
      <formula>$A1055&lt;&gt;""</formula>
    </cfRule>
  </conditionalFormatting>
  <conditionalFormatting sqref="A1112:H1113">
    <cfRule type="expression" dxfId="89" priority="54" stopIfTrue="1">
      <formula>$A1112&lt;&gt;""</formula>
    </cfRule>
  </conditionalFormatting>
  <conditionalFormatting sqref="A107:J5000">
    <cfRule type="expression" dxfId="88" priority="14" stopIfTrue="1">
      <formula>$A107&lt;&gt;""</formula>
    </cfRule>
  </conditionalFormatting>
  <conditionalFormatting sqref="B472:E477">
    <cfRule type="expression" dxfId="87" priority="145" stopIfTrue="1">
      <formula>$A472&lt;&gt;""</formula>
    </cfRule>
  </conditionalFormatting>
  <conditionalFormatting sqref="B484:E488">
    <cfRule type="expression" dxfId="86" priority="180" stopIfTrue="1">
      <formula>$A484&lt;&gt;""</formula>
    </cfRule>
  </conditionalFormatting>
  <conditionalFormatting sqref="B689:E689">
    <cfRule type="expression" dxfId="85" priority="72" stopIfTrue="1">
      <formula>$A689&lt;&gt;""</formula>
    </cfRule>
  </conditionalFormatting>
  <conditionalFormatting sqref="B691:E691 H691:I691 B692:I693 B694:E699 H694:I699">
    <cfRule type="expression" dxfId="84" priority="32" stopIfTrue="1">
      <formula>$A691&lt;&gt;""</formula>
    </cfRule>
  </conditionalFormatting>
  <conditionalFormatting sqref="B701:E701 H701:I701">
    <cfRule type="expression" dxfId="83" priority="23" stopIfTrue="1">
      <formula>$A701&lt;&gt;""</formula>
    </cfRule>
  </conditionalFormatting>
  <conditionalFormatting sqref="B819:E819">
    <cfRule type="expression" dxfId="82" priority="95" stopIfTrue="1">
      <formula>$A819&lt;&gt;""</formula>
    </cfRule>
  </conditionalFormatting>
  <conditionalFormatting sqref="B1110:E1110">
    <cfRule type="expression" dxfId="81" priority="141" stopIfTrue="1">
      <formula>$A1110&lt;&gt;""</formula>
    </cfRule>
  </conditionalFormatting>
  <conditionalFormatting sqref="B1114:E1114">
    <cfRule type="expression" dxfId="80" priority="197" stopIfTrue="1">
      <formula>$A1114&lt;&gt;""</formula>
    </cfRule>
  </conditionalFormatting>
  <conditionalFormatting sqref="B1131:E1136">
    <cfRule type="expression" dxfId="79" priority="187" stopIfTrue="1">
      <formula>$A1131&lt;&gt;""</formula>
    </cfRule>
  </conditionalFormatting>
  <conditionalFormatting sqref="B1138:E1148">
    <cfRule type="expression" dxfId="78" priority="55" stopIfTrue="1">
      <formula>$A1138&lt;&gt;""</formula>
    </cfRule>
  </conditionalFormatting>
  <conditionalFormatting sqref="B1152:E1152">
    <cfRule type="expression" dxfId="77" priority="81" stopIfTrue="1">
      <formula>$A1152&lt;&gt;""</formula>
    </cfRule>
  </conditionalFormatting>
  <conditionalFormatting sqref="B1253:E1260 I1253:J1270">
    <cfRule type="expression" dxfId="76" priority="131" stopIfTrue="1">
      <formula>$A1253&lt;&gt;""</formula>
    </cfRule>
  </conditionalFormatting>
  <conditionalFormatting sqref="B1293:E1301">
    <cfRule type="expression" dxfId="75" priority="166" stopIfTrue="1">
      <formula>$A1293&lt;&gt;""</formula>
    </cfRule>
  </conditionalFormatting>
  <conditionalFormatting sqref="B1303:E1326">
    <cfRule type="expression" dxfId="74" priority="45" stopIfTrue="1">
      <formula>$A1303&lt;&gt;""</formula>
    </cfRule>
  </conditionalFormatting>
  <conditionalFormatting sqref="B1360:E1363">
    <cfRule type="expression" dxfId="73" priority="62" stopIfTrue="1">
      <formula>$A1360&lt;&gt;""</formula>
    </cfRule>
  </conditionalFormatting>
  <conditionalFormatting sqref="B1365:E1367">
    <cfRule type="expression" dxfId="72" priority="267" stopIfTrue="1">
      <formula>$A1365&lt;&gt;""</formula>
    </cfRule>
  </conditionalFormatting>
  <conditionalFormatting sqref="B1369:E1379">
    <cfRule type="expression" dxfId="71" priority="86" stopIfTrue="1">
      <formula>$A1369&lt;&gt;""</formula>
    </cfRule>
  </conditionalFormatting>
  <conditionalFormatting sqref="B1393:E1404">
    <cfRule type="expression" dxfId="70" priority="124" stopIfTrue="1">
      <formula>$A1393&lt;&gt;""</formula>
    </cfRule>
  </conditionalFormatting>
  <conditionalFormatting sqref="B1412:E1450">
    <cfRule type="expression" dxfId="69" priority="161" stopIfTrue="1">
      <formula>$A1412&lt;&gt;""</formula>
    </cfRule>
  </conditionalFormatting>
  <conditionalFormatting sqref="B1453:E1458">
    <cfRule type="expression" dxfId="68" priority="231" stopIfTrue="1">
      <formula>$A1453&lt;&gt;""</formula>
    </cfRule>
  </conditionalFormatting>
  <conditionalFormatting sqref="B489:G489">
    <cfRule type="expression" dxfId="67" priority="181" stopIfTrue="1">
      <formula>$A489&lt;&gt;""</formula>
    </cfRule>
  </conditionalFormatting>
  <conditionalFormatting sqref="B478:H483">
    <cfRule type="expression" dxfId="66" priority="201" stopIfTrue="1">
      <formula>$A478&lt;&gt;""</formula>
    </cfRule>
  </conditionalFormatting>
  <conditionalFormatting sqref="B490:H496">
    <cfRule type="expression" dxfId="65" priority="157" stopIfTrue="1">
      <formula>$A490&lt;&gt;""</formula>
    </cfRule>
  </conditionalFormatting>
  <conditionalFormatting sqref="B1067:H1082">
    <cfRule type="expression" dxfId="64" priority="227" stopIfTrue="1">
      <formula>$A1067&lt;&gt;""</formula>
    </cfRule>
  </conditionalFormatting>
  <conditionalFormatting sqref="B1272:H1274 B1275:E1288 H1275:H1288">
    <cfRule type="expression" dxfId="63" priority="156" stopIfTrue="1">
      <formula>$A1272&lt;&gt;""</formula>
    </cfRule>
  </conditionalFormatting>
  <conditionalFormatting sqref="B1290:H1292">
    <cfRule type="expression" dxfId="62" priority="51" stopIfTrue="1">
      <formula>$A1290&lt;&gt;""</formula>
    </cfRule>
  </conditionalFormatting>
  <conditionalFormatting sqref="B1364:H1364">
    <cfRule type="expression" dxfId="61" priority="297" stopIfTrue="1">
      <formula>$A1364&lt;&gt;""</formula>
    </cfRule>
  </conditionalFormatting>
  <conditionalFormatting sqref="B1380:H1385">
    <cfRule type="expression" dxfId="60" priority="25" stopIfTrue="1">
      <formula>$A1380&lt;&gt;""</formula>
    </cfRule>
  </conditionalFormatting>
  <conditionalFormatting sqref="B1410:H1411">
    <cfRule type="expression" dxfId="59" priority="204" stopIfTrue="1">
      <formula>$A1410&lt;&gt;""</formula>
    </cfRule>
  </conditionalFormatting>
  <conditionalFormatting sqref="B175:I189 I190:I227 B190:E241">
    <cfRule type="expression" dxfId="58" priority="254" stopIfTrue="1">
      <formula>$A175&lt;&gt;""</formula>
    </cfRule>
  </conditionalFormatting>
  <conditionalFormatting sqref="B242:I242 B243:E275">
    <cfRule type="expression" dxfId="57" priority="268" stopIfTrue="1">
      <formula>$A242&lt;&gt;""</formula>
    </cfRule>
  </conditionalFormatting>
  <conditionalFormatting sqref="B276:I320">
    <cfRule type="expression" dxfId="56" priority="101" stopIfTrue="1">
      <formula>$A276&lt;&gt;""</formula>
    </cfRule>
  </conditionalFormatting>
  <conditionalFormatting sqref="B497:I499">
    <cfRule type="expression" dxfId="55" priority="103" stopIfTrue="1">
      <formula>$A497&lt;&gt;""</formula>
    </cfRule>
  </conditionalFormatting>
  <conditionalFormatting sqref="B645:I688">
    <cfRule type="expression" dxfId="54" priority="264" stopIfTrue="1">
      <formula>$A645&lt;&gt;""</formula>
    </cfRule>
  </conditionalFormatting>
  <conditionalFormatting sqref="B690:I690">
    <cfRule type="expression" dxfId="53" priority="30" stopIfTrue="1">
      <formula>$A690&lt;&gt;""</formula>
    </cfRule>
  </conditionalFormatting>
  <conditionalFormatting sqref="B1137:I1137">
    <cfRule type="expression" dxfId="52" priority="155" stopIfTrue="1">
      <formula>$A1137&lt;&gt;""</formula>
    </cfRule>
  </conditionalFormatting>
  <conditionalFormatting sqref="B1149:I1151">
    <cfRule type="expression" dxfId="51" priority="24" stopIfTrue="1">
      <formula>$A1149&lt;&gt;""</formula>
    </cfRule>
  </conditionalFormatting>
  <conditionalFormatting sqref="B1153:I1157">
    <cfRule type="expression" dxfId="50" priority="26" stopIfTrue="1">
      <formula>$A1153&lt;&gt;""</formula>
    </cfRule>
  </conditionalFormatting>
  <conditionalFormatting sqref="B1271:I1271 I1272:I1288">
    <cfRule type="expression" dxfId="49" priority="159" stopIfTrue="1">
      <formula>$A1271&lt;&gt;""</formula>
    </cfRule>
  </conditionalFormatting>
  <conditionalFormatting sqref="B1368:I1368">
    <cfRule type="expression" dxfId="48" priority="154" stopIfTrue="1">
      <formula>$A1368&lt;&gt;""</formula>
    </cfRule>
  </conditionalFormatting>
  <conditionalFormatting sqref="B135:J163">
    <cfRule type="expression" dxfId="47" priority="77" stopIfTrue="1">
      <formula>$A135&lt;&gt;""</formula>
    </cfRule>
  </conditionalFormatting>
  <conditionalFormatting sqref="B360:J420">
    <cfRule type="expression" dxfId="46" priority="269" stopIfTrue="1">
      <formula>$A360&lt;&gt;""</formula>
    </cfRule>
  </conditionalFormatting>
  <conditionalFormatting sqref="B457:J458">
    <cfRule type="expression" dxfId="45" priority="230" stopIfTrue="1">
      <formula>$A457&lt;&gt;""</formula>
    </cfRule>
  </conditionalFormatting>
  <conditionalFormatting sqref="B599:J625">
    <cfRule type="expression" dxfId="44" priority="10" stopIfTrue="1">
      <formula>$A599&lt;&gt;""</formula>
    </cfRule>
  </conditionalFormatting>
  <conditionalFormatting sqref="B1053:J1054">
    <cfRule type="expression" dxfId="43" priority="225" stopIfTrue="1">
      <formula>$A1053&lt;&gt;""</formula>
    </cfRule>
  </conditionalFormatting>
  <conditionalFormatting sqref="B1127:J1130">
    <cfRule type="expression" dxfId="42" priority="15" stopIfTrue="1">
      <formula>$A1127&lt;&gt;""</formula>
    </cfRule>
  </conditionalFormatting>
  <conditionalFormatting sqref="B1158:J1252">
    <cfRule type="expression" dxfId="41" priority="41" stopIfTrue="1">
      <formula>$A1158&lt;&gt;""</formula>
    </cfRule>
  </conditionalFormatting>
  <conditionalFormatting sqref="B1406:J1406">
    <cfRule type="expression" dxfId="40" priority="206" stopIfTrue="1">
      <formula>$A1406&lt;&gt;""</formula>
    </cfRule>
  </conditionalFormatting>
  <conditionalFormatting sqref="B1461:J4374">
    <cfRule type="expression" dxfId="39" priority="50" stopIfTrue="1">
      <formula>$A1461&lt;&gt;""</formula>
    </cfRule>
  </conditionalFormatting>
  <conditionalFormatting sqref="F165:F170">
    <cfRule type="expression" dxfId="38" priority="2" stopIfTrue="1">
      <formula>$A165&lt;&gt;""</formula>
    </cfRule>
  </conditionalFormatting>
  <conditionalFormatting sqref="F191:H195">
    <cfRule type="expression" dxfId="37" priority="132" stopIfTrue="1">
      <formula>$A191&lt;&gt;""</formula>
    </cfRule>
  </conditionalFormatting>
  <conditionalFormatting sqref="F198:H199">
    <cfRule type="expression" dxfId="36" priority="126" stopIfTrue="1">
      <formula>$A198&lt;&gt;""</formula>
    </cfRule>
  </conditionalFormatting>
  <conditionalFormatting sqref="F472:H473">
    <cfRule type="expression" dxfId="35" priority="147" stopIfTrue="1">
      <formula>$A472&lt;&gt;""</formula>
    </cfRule>
  </conditionalFormatting>
  <conditionalFormatting sqref="F476:H477">
    <cfRule type="expression" dxfId="34" priority="237" stopIfTrue="1">
      <formula>$A476&lt;&gt;""</formula>
    </cfRule>
  </conditionalFormatting>
  <conditionalFormatting sqref="F484:H486 H487:H489">
    <cfRule type="expression" dxfId="33" priority="179" stopIfTrue="1">
      <formula>$A484&lt;&gt;""</formula>
    </cfRule>
  </conditionalFormatting>
  <conditionalFormatting sqref="F1131:H1131">
    <cfRule type="expression" dxfId="32" priority="288" stopIfTrue="1">
      <formula>$A1131&lt;&gt;""</formula>
    </cfRule>
  </conditionalFormatting>
  <conditionalFormatting sqref="F1255:H1260">
    <cfRule type="expression" dxfId="31" priority="130" stopIfTrue="1">
      <formula>$A1255&lt;&gt;""</formula>
    </cfRule>
  </conditionalFormatting>
  <conditionalFormatting sqref="F170:I172">
    <cfRule type="expression" dxfId="30" priority="258" stopIfTrue="1">
      <formula>$A170&lt;&gt;""</formula>
    </cfRule>
  </conditionalFormatting>
  <conditionalFormatting sqref="F247:I247">
    <cfRule type="expression" dxfId="29" priority="158"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8" priority="298" stopIfTrue="1">
      <formula>$A164&lt;&gt;""</formula>
    </cfRule>
  </conditionalFormatting>
  <conditionalFormatting sqref="G133">
    <cfRule type="expression" dxfId="27" priority="1" stopIfTrue="1">
      <formula>$A133&lt;&gt;""</formula>
    </cfRule>
  </conditionalFormatting>
  <conditionalFormatting sqref="H190">
    <cfRule type="expression" dxfId="26" priority="138" stopIfTrue="1">
      <formula>$A190&lt;&gt;""</formula>
    </cfRule>
  </conditionalFormatting>
  <conditionalFormatting sqref="H196:H197">
    <cfRule type="expression" dxfId="25" priority="127" stopIfTrue="1">
      <formula>$A196&lt;&gt;""</formula>
    </cfRule>
  </conditionalFormatting>
  <conditionalFormatting sqref="H200:H228">
    <cfRule type="expression" dxfId="24" priority="17" stopIfTrue="1">
      <formula>$A200&lt;&gt;""</formula>
    </cfRule>
  </conditionalFormatting>
  <conditionalFormatting sqref="H474:H475">
    <cfRule type="expression" dxfId="23" priority="151" stopIfTrue="1">
      <formula>$A474&lt;&gt;""</formula>
    </cfRule>
  </conditionalFormatting>
  <conditionalFormatting sqref="H1132:H1136">
    <cfRule type="expression" dxfId="22" priority="189" stopIfTrue="1">
      <formula>$A1132&lt;&gt;""</formula>
    </cfRule>
  </conditionalFormatting>
  <conditionalFormatting sqref="H1254">
    <cfRule type="expression" dxfId="21" priority="200" stopIfTrue="1">
      <formula>$A1254&lt;&gt;""</formula>
    </cfRule>
  </conditionalFormatting>
  <conditionalFormatting sqref="H1293:H1301">
    <cfRule type="expression" dxfId="20" priority="168" stopIfTrue="1">
      <formula>$A1293&lt;&gt;""</formula>
    </cfRule>
  </conditionalFormatting>
  <conditionalFormatting sqref="H1303:H1326">
    <cfRule type="expression" dxfId="19" priority="47" stopIfTrue="1">
      <formula>$A1303&lt;&gt;""</formula>
    </cfRule>
  </conditionalFormatting>
  <conditionalFormatting sqref="H1365:H1367">
    <cfRule type="expression" dxfId="18" priority="266" stopIfTrue="1">
      <formula>$A1365&lt;&gt;""</formula>
    </cfRule>
  </conditionalFormatting>
  <conditionalFormatting sqref="H1369:H1379">
    <cfRule type="expression" dxfId="17" priority="27" stopIfTrue="1">
      <formula>$A1369&lt;&gt;""</formula>
    </cfRule>
  </conditionalFormatting>
  <conditionalFormatting sqref="H1412">
    <cfRule type="expression" dxfId="16" priority="163" stopIfTrue="1">
      <formula>$A1412&lt;&gt;""</formula>
    </cfRule>
  </conditionalFormatting>
  <conditionalFormatting sqref="H1453:H1458">
    <cfRule type="expression" dxfId="15" priority="233" stopIfTrue="1">
      <formula>$A1453&lt;&gt;""</formula>
    </cfRule>
  </conditionalFormatting>
  <conditionalFormatting sqref="H173:I174">
    <cfRule type="expression" dxfId="14" priority="255" stopIfTrue="1">
      <formula>$A173&lt;&gt;""</formula>
    </cfRule>
  </conditionalFormatting>
  <conditionalFormatting sqref="H243:I246">
    <cfRule type="expression" dxfId="13" priority="257" stopIfTrue="1">
      <formula>$A243&lt;&gt;""</formula>
    </cfRule>
  </conditionalFormatting>
  <conditionalFormatting sqref="H248:I248">
    <cfRule type="expression" dxfId="12" priority="133" stopIfTrue="1">
      <formula>$A248&lt;&gt;""</formula>
    </cfRule>
  </conditionalFormatting>
  <conditionalFormatting sqref="H689:I689">
    <cfRule type="expression" dxfId="11" priority="74" stopIfTrue="1">
      <formula>$A689&lt;&gt;""</formula>
    </cfRule>
  </conditionalFormatting>
  <conditionalFormatting sqref="H1138:I1148">
    <cfRule type="expression" dxfId="10" priority="58" stopIfTrue="1">
      <formula>$A1138&lt;&gt;""</formula>
    </cfRule>
  </conditionalFormatting>
  <conditionalFormatting sqref="H1152:I1152">
    <cfRule type="expression" dxfId="9" priority="84" stopIfTrue="1">
      <formula>$A1152&lt;&gt;""</formula>
    </cfRule>
  </conditionalFormatting>
  <conditionalFormatting sqref="H1110:J1110">
    <cfRule type="expression" dxfId="8" priority="140" stopIfTrue="1">
      <formula>$A1110&lt;&gt;""</formula>
    </cfRule>
  </conditionalFormatting>
  <conditionalFormatting sqref="H1360:J1363">
    <cfRule type="expression" dxfId="7" priority="63" stopIfTrue="1">
      <formula>$A1360&lt;&gt;""</formula>
    </cfRule>
  </conditionalFormatting>
  <conditionalFormatting sqref="H1393:J1404">
    <cfRule type="expression" dxfId="6" priority="22" stopIfTrue="1">
      <formula>$A1393&lt;&gt;""</formula>
    </cfRule>
  </conditionalFormatting>
  <conditionalFormatting sqref="I472:I496">
    <cfRule type="expression" dxfId="5" priority="148" stopIfTrue="1">
      <formula>$A472&lt;&gt;""</formula>
    </cfRule>
  </conditionalFormatting>
  <conditionalFormatting sqref="I1369:I1385">
    <cfRule type="expression" dxfId="4" priority="90" stopIfTrue="1">
      <formula>$A1369&lt;&gt;""</formula>
    </cfRule>
  </conditionalFormatting>
  <conditionalFormatting sqref="I1290:J1359">
    <cfRule type="expression" dxfId="3" priority="170" stopIfTrue="1">
      <formula>$A1290&lt;&gt;""</formula>
    </cfRule>
  </conditionalFormatting>
  <conditionalFormatting sqref="I1410:J1447">
    <cfRule type="expression" dxfId="2" priority="165" stopIfTrue="1">
      <formula>$A1410&lt;&gt;""</formula>
    </cfRule>
  </conditionalFormatting>
  <conditionalFormatting sqref="I1451:J1458">
    <cfRule type="expression" dxfId="1" priority="263" stopIfTrue="1">
      <formula>$A1451&lt;&gt;""</formula>
    </cfRule>
  </conditionalFormatting>
  <conditionalFormatting sqref="J1137:J1157">
    <cfRule type="expression" dxfId="0" priority="290"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5"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5"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5"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5"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5"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5"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5"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2.5" x14ac:dyDescent="0.2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2.5" x14ac:dyDescent="0.2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2.5" x14ac:dyDescent="0.2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2.5" x14ac:dyDescent="0.2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2.5" x14ac:dyDescent="0.2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2.5" x14ac:dyDescent="0.2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2.5" x14ac:dyDescent="0.2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2.5" x14ac:dyDescent="0.2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2.5" x14ac:dyDescent="0.2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Slovenská asociácia naturálnej kulturistiky, Štefániková 3509/20, Michalovce, 071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v>0</v>
      </c>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v>46121</v>
      </c>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45009660</v>
      </c>
      <c r="E18" s="147" t="s">
        <v>1275</v>
      </c>
      <c r="F18" s="281">
        <v>421947749446</v>
      </c>
      <c r="N18" s="137" t="str">
        <f t="shared" si="0"/>
        <v xml:space="preserve">r - </v>
      </c>
      <c r="O18" s="137" t="s">
        <v>368</v>
      </c>
    </row>
    <row r="19" spans="1:16" x14ac:dyDescent="0.25">
      <c r="E19" s="147" t="s">
        <v>1276</v>
      </c>
      <c r="F19" s="281">
        <v>421947749756</v>
      </c>
    </row>
    <row r="20" spans="1:16" ht="16" thickBot="1" x14ac:dyDescent="0.3">
      <c r="A20" s="139" t="s">
        <v>392</v>
      </c>
      <c r="B20" s="143">
        <f>F6</f>
        <v>0</v>
      </c>
      <c r="E20" s="208"/>
      <c r="F20" s="282"/>
    </row>
    <row r="21" spans="1:16" ht="189" customHeight="1" x14ac:dyDescent="0.25">
      <c r="B21" s="211" t="s">
        <v>1877</v>
      </c>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Slovenská asociácia naturálnej kulturistiky, Štefániková 3509/20, Michalovce, 071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v>0</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v>46121</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0"/>
      <c r="N14" s="137" t="str">
        <f t="shared" si="0"/>
        <v xml:space="preserve">n - </v>
      </c>
      <c r="O14" s="137" t="s">
        <v>364</v>
      </c>
    </row>
    <row r="15" spans="1:16" ht="34.4" customHeight="1" x14ac:dyDescent="0.25">
      <c r="A15" s="139" t="s">
        <v>1285</v>
      </c>
      <c r="B15" s="385" t="s">
        <v>2996</v>
      </c>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45009660</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t="s">
        <v>1877</v>
      </c>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revision/>
  <cp:lastPrinted>2026-04-08T11:59:14Z</cp:lastPrinted>
  <dcterms:created xsi:type="dcterms:W3CDTF">2017-02-20T06:20:12Z</dcterms:created>
  <dcterms:modified xsi:type="dcterms:W3CDTF">2026-04-08T11:59:25Z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