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lžbeta Kostkova\Desktop\ROK 2026\ÚČTO\Zverejňovanie faktúr\"/>
    </mc:Choice>
  </mc:AlternateContent>
  <xr:revisionPtr revIDLastSave="0" documentId="8_{0F859663-D687-4B57-927D-19D7A37E14B1}" xr6:coauthVersionLast="47" xr6:coauthVersionMax="47" xr10:uidLastSave="{00000000-0000-0000-0000-000000000000}"/>
  <bookViews>
    <workbookView xWindow="-103" yWindow="-103" windowWidth="22149" windowHeight="11829" xr2:uid="{00000000-000D-0000-FFFF-FFFF00000000}"/>
  </bookViews>
  <sheets>
    <sheet name="septemb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6" i="1" l="1"/>
  <c r="D56" i="1" s="1"/>
  <c r="C34" i="1"/>
  <c r="D34" i="1" s="1"/>
  <c r="C49" i="1"/>
  <c r="D49" i="1" s="1"/>
  <c r="C48" i="1"/>
  <c r="D48" i="1" s="1"/>
  <c r="C55" i="1"/>
  <c r="D55" i="1" s="1"/>
  <c r="C53" i="1"/>
  <c r="D53" i="1" s="1"/>
  <c r="C54" i="1"/>
  <c r="D54" i="1" s="1"/>
  <c r="C52" i="1"/>
  <c r="D52" i="1" s="1"/>
  <c r="C67" i="1"/>
  <c r="D67" i="1" s="1"/>
  <c r="C66" i="1"/>
  <c r="D66" i="1" s="1"/>
  <c r="C50" i="1"/>
  <c r="D50" i="1" s="1"/>
  <c r="C6" i="1"/>
  <c r="D6" i="1" s="1"/>
  <c r="C7" i="1"/>
  <c r="D7" i="1" s="1"/>
  <c r="C10" i="1"/>
  <c r="D10" i="1" s="1"/>
  <c r="C15" i="1"/>
  <c r="D15" i="1" s="1"/>
  <c r="C13" i="1"/>
  <c r="D13" i="1" s="1"/>
  <c r="C5" i="1"/>
  <c r="D5" i="1" s="1"/>
  <c r="C14" i="1"/>
  <c r="D14" i="1" s="1"/>
  <c r="C26" i="1"/>
  <c r="D26" i="1" s="1"/>
  <c r="C27" i="1"/>
  <c r="D27" i="1" s="1"/>
  <c r="C25" i="1"/>
  <c r="D25" i="1" s="1"/>
  <c r="C39" i="1"/>
  <c r="D39" i="1" s="1"/>
  <c r="C20" i="1"/>
  <c r="D20" i="1" s="1"/>
  <c r="C18" i="1"/>
  <c r="D18" i="1" s="1"/>
  <c r="C17" i="1"/>
  <c r="D17" i="1" s="1"/>
  <c r="C37" i="1"/>
  <c r="D37" i="1" s="1"/>
  <c r="C33" i="1"/>
  <c r="D33" i="1" s="1"/>
  <c r="C42" i="1"/>
  <c r="D42" i="1" s="1"/>
  <c r="C31" i="1"/>
  <c r="D31" i="1" s="1"/>
  <c r="C44" i="1"/>
  <c r="D44" i="1" s="1"/>
  <c r="C32" i="1"/>
  <c r="D32" i="1" s="1"/>
  <c r="C19" i="1"/>
  <c r="D19" i="1" s="1"/>
  <c r="C21" i="1"/>
  <c r="D21" i="1" s="1"/>
  <c r="C38" i="1"/>
  <c r="D38" i="1" s="1"/>
  <c r="C47" i="1"/>
  <c r="D47" i="1" s="1"/>
  <c r="C45" i="1"/>
  <c r="D45" i="1" s="1"/>
  <c r="C3" i="1"/>
  <c r="D3" i="1" s="1"/>
  <c r="C51" i="1"/>
  <c r="D51" i="1" s="1"/>
  <c r="C58" i="1"/>
  <c r="D58" i="1" s="1"/>
  <c r="C60" i="1"/>
  <c r="D60" i="1" s="1"/>
  <c r="C4" i="1"/>
  <c r="D4" i="1" s="1"/>
  <c r="C62" i="1"/>
  <c r="D62" i="1" s="1"/>
  <c r="C63" i="1"/>
  <c r="D63" i="1" s="1"/>
</calcChain>
</file>

<file path=xl/sharedStrings.xml><?xml version="1.0" encoding="utf-8"?>
<sst xmlns="http://schemas.openxmlformats.org/spreadsheetml/2006/main" count="550" uniqueCount="424">
  <si>
    <t>Dát.úhrady</t>
  </si>
  <si>
    <t>IČO</t>
  </si>
  <si>
    <t>Názov mesta</t>
  </si>
  <si>
    <t>PSČ</t>
  </si>
  <si>
    <t>Ulica 1</t>
  </si>
  <si>
    <t>Dodávateľ</t>
  </si>
  <si>
    <t>Dátum prijatia</t>
  </si>
  <si>
    <t>Číslo zmluvy</t>
  </si>
  <si>
    <t>Číslo objednávky</t>
  </si>
  <si>
    <t>DPH</t>
  </si>
  <si>
    <t>Základ bez DPH</t>
  </si>
  <si>
    <t>Poznámka</t>
  </si>
  <si>
    <t>Číslo faktúry</t>
  </si>
  <si>
    <t>VNET a.s.</t>
  </si>
  <si>
    <t>DOM ŠPORTU, s.r.o.</t>
  </si>
  <si>
    <t>Slovenský plynárenský priemysel, a.s.</t>
  </si>
  <si>
    <t>Športová hala Mladosť, s.r.o.</t>
  </si>
  <si>
    <t>RAINSIDE s.r.o.</t>
  </si>
  <si>
    <t>Orange Slovensko, a.s.</t>
  </si>
  <si>
    <t>Černyševského 48</t>
  </si>
  <si>
    <t>Mlynské nivy 44/a</t>
  </si>
  <si>
    <t>Metodova 8</t>
  </si>
  <si>
    <t>821 09</t>
  </si>
  <si>
    <t>851 01</t>
  </si>
  <si>
    <t>825 11</t>
  </si>
  <si>
    <t>821 08</t>
  </si>
  <si>
    <t>831 04</t>
  </si>
  <si>
    <t>Bratislava</t>
  </si>
  <si>
    <t>Bratislava - mestská časť Ružinov</t>
  </si>
  <si>
    <t>Bratislava - mestská časť Nové Mesto</t>
  </si>
  <si>
    <t>35845007</t>
  </si>
  <si>
    <t>35862289</t>
  </si>
  <si>
    <t>35815256</t>
  </si>
  <si>
    <t>35723025</t>
  </si>
  <si>
    <t>31386946</t>
  </si>
  <si>
    <t>35697270</t>
  </si>
  <si>
    <t>30122025/2</t>
  </si>
  <si>
    <t>Mlynské Nivy 5</t>
  </si>
  <si>
    <t>Šikovný s. r. o.</t>
  </si>
  <si>
    <t>Olympijské námestie 1</t>
  </si>
  <si>
    <t>Družstevná 1227/15</t>
  </si>
  <si>
    <t>Nová Dedinka</t>
  </si>
  <si>
    <t>900 29</t>
  </si>
  <si>
    <t>26012026/2</t>
  </si>
  <si>
    <t>56954841</t>
  </si>
  <si>
    <t>25/2013; 2023/128</t>
  </si>
  <si>
    <t>16032026/1</t>
  </si>
  <si>
    <t>20032026/4</t>
  </si>
  <si>
    <t>2022/43</t>
  </si>
  <si>
    <t>Hetzner Online GmbH</t>
  </si>
  <si>
    <t>Vercel Inc.</t>
  </si>
  <si>
    <t>Adobe Systems Software Ireland Ltd</t>
  </si>
  <si>
    <t>Industriestr. 25</t>
  </si>
  <si>
    <t>440 N Barranca Ave 4133</t>
  </si>
  <si>
    <t>4-6 Riverwalk, Citywest Business Campus</t>
  </si>
  <si>
    <t>917 10</t>
  </si>
  <si>
    <t>917 23</t>
  </si>
  <si>
    <t>Gunzenhausen</t>
  </si>
  <si>
    <t>Covina</t>
  </si>
  <si>
    <t>Dublin</t>
  </si>
  <si>
    <t>DE812871812</t>
  </si>
  <si>
    <t>IE6364992H</t>
  </si>
  <si>
    <t>Trnavská cesta 3421/39</t>
  </si>
  <si>
    <t>Mysli inak s. r. o.</t>
  </si>
  <si>
    <t>Klinika Junácka a.s.</t>
  </si>
  <si>
    <t>27022026/5</t>
  </si>
  <si>
    <t>04032026/1</t>
  </si>
  <si>
    <t>194/2025</t>
  </si>
  <si>
    <t>Záhradnícka 9</t>
  </si>
  <si>
    <t>Olympijské námestie 14290/1</t>
  </si>
  <si>
    <t>811 07</t>
  </si>
  <si>
    <t>47497718</t>
  </si>
  <si>
    <t>54205018</t>
  </si>
  <si>
    <t>Webglobe, a.s.</t>
  </si>
  <si>
    <t>TRANSPAREX, a.s.</t>
  </si>
  <si>
    <t>Stará Prievozská 1349/2</t>
  </si>
  <si>
    <t>Kúpeľná 3</t>
  </si>
  <si>
    <t>080 01</t>
  </si>
  <si>
    <t>Prešov</t>
  </si>
  <si>
    <t>52486567</t>
  </si>
  <si>
    <t>51871998</t>
  </si>
  <si>
    <t>SKSL000D</t>
  </si>
  <si>
    <t>Celk. suma     s DPH</t>
  </si>
  <si>
    <t>30012026/1</t>
  </si>
  <si>
    <t>235/2026</t>
  </si>
  <si>
    <t>Nomus s.r.o.</t>
  </si>
  <si>
    <t>FORTIVA s. r. o.</t>
  </si>
  <si>
    <t>Havlíčkova 16</t>
  </si>
  <si>
    <t>Werferova 6</t>
  </si>
  <si>
    <t>811 04</t>
  </si>
  <si>
    <t>040 11</t>
  </si>
  <si>
    <t>02</t>
  </si>
  <si>
    <t>Košice - mestská časť Juh</t>
  </si>
  <si>
    <t>54489750</t>
  </si>
  <si>
    <t>52835162</t>
  </si>
  <si>
    <t>Elektronické služby Vercel</t>
  </si>
  <si>
    <t>MaximAlex s. r. o.</t>
  </si>
  <si>
    <t>Dopravná 27</t>
  </si>
  <si>
    <t>Martin</t>
  </si>
  <si>
    <t>831 06</t>
  </si>
  <si>
    <t>036 01</t>
  </si>
  <si>
    <t>43835295</t>
  </si>
  <si>
    <t>359</t>
  </si>
  <si>
    <t>373</t>
  </si>
  <si>
    <t>374</t>
  </si>
  <si>
    <t>377</t>
  </si>
  <si>
    <t>383</t>
  </si>
  <si>
    <t>384</t>
  </si>
  <si>
    <t>385</t>
  </si>
  <si>
    <t>386</t>
  </si>
  <si>
    <t>387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</si>
  <si>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</si>
  <si>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</si>
  <si>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</si>
  <si>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</si>
  <si>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</si>
  <si>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</si>
  <si>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</si>
  <si>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</si>
  <si>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</si>
  <si>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</si>
  <si>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</si>
  <si>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</si>
  <si>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</si>
  <si>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</si>
  <si>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</si>
  <si>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</si>
  <si>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</si>
  <si>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</si>
  <si>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</si>
  <si>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</si>
  <si>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</si>
  <si>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</si>
  <si>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</si>
  <si>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</si>
  <si>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</si>
  <si>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</si>
  <si>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</si>
  <si>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</si>
  <si>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</si>
  <si>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</si>
  <si>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</si>
  <si>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</si>
  <si>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</si>
  <si>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</si>
  <si>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</si>
  <si>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</si>
  <si>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</si>
  <si>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</si>
  <si>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</si>
  <si>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</si>
  <si>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</si>
  <si>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</si>
  <si>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</si>
  <si>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</si>
  <si>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</si>
  <si>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</si>
  <si>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</si>
  <si>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</si>
  <si>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</si>
  <si>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</si>
  <si>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</si>
  <si>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</si>
  <si>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</si>
  <si>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</si>
  <si>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</si>
  <si>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</si>
  <si>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</si>
  <si>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</si>
  <si>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Servis prístroja-výmena funkčnej jednotky</t>
  </si>
  <si>
    <t>Projekt - tréningovo-diagnostické centrum</t>
  </si>
  <si>
    <t>Odborné konzultačné služby</t>
  </si>
  <si>
    <t>Čistiace a upratovacie práce 7/2026</t>
  </si>
  <si>
    <t>Športový materiál</t>
  </si>
  <si>
    <t>Trénerská činnosť 07/2026 Soňa Depešová</t>
  </si>
  <si>
    <t>Služby športového odborníka 07/2026</t>
  </si>
  <si>
    <t>Refundácia - súťaž Madrid - D. Medveczký</t>
  </si>
  <si>
    <t>Odborné služby 08/2026</t>
  </si>
  <si>
    <t>Garantlink MAN 01.09.2026-30.09.2026</t>
  </si>
  <si>
    <t>E-mailové služby 08/2026</t>
  </si>
  <si>
    <t>Lektorské služby</t>
  </si>
  <si>
    <t>Nájom administratívne priestory 10/2026</t>
  </si>
  <si>
    <t>Nájom skladové priestory 10/2026</t>
  </si>
  <si>
    <t>Preddavky na služby, energie, správu 10/2026</t>
  </si>
  <si>
    <t>Nájom 10/2026</t>
  </si>
  <si>
    <t>Preddavky na služby, energie 10/2026</t>
  </si>
  <si>
    <t>Nájom 09/2026</t>
  </si>
  <si>
    <t>Refundácia; Turnaj Korčula; R. Hanušovský</t>
  </si>
  <si>
    <t>Správa IT 08/2026</t>
  </si>
  <si>
    <t>GDPR 09/2026</t>
  </si>
  <si>
    <t>Elektrina Lodenica Zlaté Piesky 09/2026</t>
  </si>
  <si>
    <t>Skladové priestory 09/2026</t>
  </si>
  <si>
    <t>Edenred 08/2026</t>
  </si>
  <si>
    <t>Mzdové účtovníctvo 07/2026</t>
  </si>
  <si>
    <t>Mzdové účtovníctvo 08/2026</t>
  </si>
  <si>
    <t>Refundácia - prenájom bazéna L. Krajčovičová 08/26</t>
  </si>
  <si>
    <t>Doručovateľský servis 08/2026</t>
  </si>
  <si>
    <t>Právne služby 08/2026</t>
  </si>
  <si>
    <t>Zabezpečenie stanov a technického zázemia</t>
  </si>
  <si>
    <t>Mentálna príprava 08/2026; L. Frličková</t>
  </si>
  <si>
    <t>Elektronické služby Hetzner</t>
  </si>
  <si>
    <t>Hlasové služby 08/2026</t>
  </si>
  <si>
    <t>Materiál na testovanie</t>
  </si>
  <si>
    <t>Refundácia - prenájom bazéna - L. Krajčovičová júl</t>
  </si>
  <si>
    <t>Refundácia - prenájom telocvične L. Piliarová</t>
  </si>
  <si>
    <t>Refundácia - prenájom telocvične - L. Murínová</t>
  </si>
  <si>
    <t>Refundácia - športový materiál - R. Hanušovský</t>
  </si>
  <si>
    <t>Služby športového odborníka 08/2026</t>
  </si>
  <si>
    <t>Refundácia - prenájom bazéna - Ž. Strapeková</t>
  </si>
  <si>
    <t>Telekomunikačné služby (08.08.2026-07.09.2026)</t>
  </si>
  <si>
    <t>Balík služieb KONFLIKT CHECK 09/2026</t>
  </si>
  <si>
    <t>Redizajn webovej stránky -tyzdensportu.sk</t>
  </si>
  <si>
    <t>Vodné Lodenica Zlaté Piesky 17.08.2026-16.09.2026</t>
  </si>
  <si>
    <t>Materiálne zabezpečenie ETŠ</t>
  </si>
  <si>
    <t>Rádiokomunikačná technológia</t>
  </si>
  <si>
    <t>Materiálne zabezpečenie</t>
  </si>
  <si>
    <t>Refundácia; 5-dňový workshop; M. Tropp</t>
  </si>
  <si>
    <t>Materiálne zabezpečenie SŠ</t>
  </si>
  <si>
    <t>Režijný spotrebný materiál</t>
  </si>
  <si>
    <t>Odborné služby 09/2026</t>
  </si>
  <si>
    <t>Elektronické služby - Adobe</t>
  </si>
  <si>
    <t>27032026/1</t>
  </si>
  <si>
    <t>03082026/3</t>
  </si>
  <si>
    <t>09042026/4</t>
  </si>
  <si>
    <t>21082026/1</t>
  </si>
  <si>
    <t>06022026/5</t>
  </si>
  <si>
    <t>18032026/2</t>
  </si>
  <si>
    <t>23122025/2</t>
  </si>
  <si>
    <t>02072026/1</t>
  </si>
  <si>
    <t>08062026/1</t>
  </si>
  <si>
    <t>31072026/2</t>
  </si>
  <si>
    <t>27022026/4</t>
  </si>
  <si>
    <t>30072026/3</t>
  </si>
  <si>
    <t>10062026/2</t>
  </si>
  <si>
    <t>02012026/2</t>
  </si>
  <si>
    <t>04092026/2</t>
  </si>
  <si>
    <t>04092026/5</t>
  </si>
  <si>
    <t>03082026/1</t>
  </si>
  <si>
    <t>31072026/1</t>
  </si>
  <si>
    <t>09092026/1</t>
  </si>
  <si>
    <t>30072026/2</t>
  </si>
  <si>
    <t>31082026/1</t>
  </si>
  <si>
    <t>27042026/2</t>
  </si>
  <si>
    <t>09092026/3</t>
  </si>
  <si>
    <t>09092026/4</t>
  </si>
  <si>
    <t>04092026/1</t>
  </si>
  <si>
    <t>23092026/5</t>
  </si>
  <si>
    <t>23092026/3</t>
  </si>
  <si>
    <t>08092026/1</t>
  </si>
  <si>
    <t>15092026/1</t>
  </si>
  <si>
    <t>16072026/2</t>
  </si>
  <si>
    <t>14092026/1</t>
  </si>
  <si>
    <t>31082026/9</t>
  </si>
  <si>
    <t>17092026/3</t>
  </si>
  <si>
    <t>02072026/2</t>
  </si>
  <si>
    <t>10092026/1</t>
  </si>
  <si>
    <t>47/2022</t>
  </si>
  <si>
    <t>03 2022</t>
  </si>
  <si>
    <t>05 2022</t>
  </si>
  <si>
    <t>12/2018</t>
  </si>
  <si>
    <t>175/2024</t>
  </si>
  <si>
    <t>5 2020</t>
  </si>
  <si>
    <t>252/2026</t>
  </si>
  <si>
    <t>248/2026</t>
  </si>
  <si>
    <t>Lefeen s.r.o.</t>
  </si>
  <si>
    <t>FMK s.r.o.</t>
  </si>
  <si>
    <t>Povex s.r.o.</t>
  </si>
  <si>
    <t>BPM SPORT, s.r.o.</t>
  </si>
  <si>
    <t>ŠPORT PRESS, s.r.o.</t>
  </si>
  <si>
    <t>Performance Puzzle s.r.o.</t>
  </si>
  <si>
    <t>Marcel Lopuchovský</t>
  </si>
  <si>
    <t>ŠRC SL s.r.o.</t>
  </si>
  <si>
    <t>Bratislavská vodárenská spoločnosť, a.s.</t>
  </si>
  <si>
    <t>Lukostrelecký klub Bratislava</t>
  </si>
  <si>
    <t>Mgr. Ľubica Krasňanská</t>
  </si>
  <si>
    <t>Mgr. Slavomír Pačuta</t>
  </si>
  <si>
    <t>Športový klub polície - ILYO Taekwondo</t>
  </si>
  <si>
    <t>Ticket Service, s.r.o.</t>
  </si>
  <si>
    <t>Zuzana Urbanovičová</t>
  </si>
  <si>
    <t>X-BIONIC® SPHERE a.s.</t>
  </si>
  <si>
    <t>VECO-Mont, s.r.o.</t>
  </si>
  <si>
    <t>TENDO Sport s. r. o.</t>
  </si>
  <si>
    <t>Gymnastická akadémia Prievidza</t>
  </si>
  <si>
    <t>TAEKWONDO CENTRUM, s.r.o.</t>
  </si>
  <si>
    <t>Veronika Spišková</t>
  </si>
  <si>
    <t>Netropolis, s.r.o.</t>
  </si>
  <si>
    <t>RADIO GROUP a.s.</t>
  </si>
  <si>
    <t>MURTEL, s.r.o.</t>
  </si>
  <si>
    <t>Marko SK s.r.o.</t>
  </si>
  <si>
    <t>S-medics, s.r.o.</t>
  </si>
  <si>
    <t>DEEP DANCE CLUB</t>
  </si>
  <si>
    <t>ZIP SPORT &amp;  FASHION s.r.o.</t>
  </si>
  <si>
    <t>Slovenský veslársky zväz</t>
  </si>
  <si>
    <t>HARRMED, spol. s r.o.</t>
  </si>
  <si>
    <t>G-Group Agency s. r. o.</t>
  </si>
  <si>
    <t>BikeLab, s.r.o.</t>
  </si>
  <si>
    <t>BESTSERVIS SK s.r.o.</t>
  </si>
  <si>
    <t>Rybná 716/24</t>
  </si>
  <si>
    <t>Černyševského 1281/35</t>
  </si>
  <si>
    <t>Nevädzová 17211/6F</t>
  </si>
  <si>
    <t>Blažeja Bullu 15/A</t>
  </si>
  <si>
    <t>Francisciho 4</t>
  </si>
  <si>
    <t>Bajkalská 19285/51</t>
  </si>
  <si>
    <t>Vlčie hrdlo 584/56</t>
  </si>
  <si>
    <t>Okružná 16A</t>
  </si>
  <si>
    <t>Prešovská 48</t>
  </si>
  <si>
    <t>Ľuda Zúbka 3170/29</t>
  </si>
  <si>
    <t>Ivana Bukovčana 7/6127</t>
  </si>
  <si>
    <t>119</t>
  </si>
  <si>
    <t>Stará Spišská cesta 2166/38</t>
  </si>
  <si>
    <t>Karadžičova 8</t>
  </si>
  <si>
    <t>346</t>
  </si>
  <si>
    <t>Dubová 33/A</t>
  </si>
  <si>
    <t>Blatná na Ostrove 567</t>
  </si>
  <si>
    <t>Zlatovská 2176/22</t>
  </si>
  <si>
    <t>Gazdovská ulica 1227/7</t>
  </si>
  <si>
    <t>J.Jesenského 2128/73</t>
  </si>
  <si>
    <t>Cintorínska 1002/45</t>
  </si>
  <si>
    <t>Leškova 5</t>
  </si>
  <si>
    <t>Včelárska 2</t>
  </si>
  <si>
    <t>Topoľčianska 718/84</t>
  </si>
  <si>
    <t>Malešická 2251/51</t>
  </si>
  <si>
    <t>Maše Haľamovej 5213/21</t>
  </si>
  <si>
    <t>Suchá hora 1913/19</t>
  </si>
  <si>
    <t>Nábr.arm.gen. L.Svobodu 4298/9</t>
  </si>
  <si>
    <t>D. Růži 288</t>
  </si>
  <si>
    <t>Rákócziho ul. 237/20</t>
  </si>
  <si>
    <t>Miletičova 5</t>
  </si>
  <si>
    <t>Nová 466/44</t>
  </si>
  <si>
    <t>110 00</t>
  </si>
  <si>
    <t>821 01</t>
  </si>
  <si>
    <t>03608</t>
  </si>
  <si>
    <t>811 08</t>
  </si>
  <si>
    <t>821 05</t>
  </si>
  <si>
    <t>821 07</t>
  </si>
  <si>
    <t>064 01</t>
  </si>
  <si>
    <t>826 46</t>
  </si>
  <si>
    <t>841 01</t>
  </si>
  <si>
    <t>841 08</t>
  </si>
  <si>
    <t>094 14</t>
  </si>
  <si>
    <t>040 01</t>
  </si>
  <si>
    <t>931 01</t>
  </si>
  <si>
    <t>820 15</t>
  </si>
  <si>
    <t>900 84</t>
  </si>
  <si>
    <t>930 32</t>
  </si>
  <si>
    <t>911 05</t>
  </si>
  <si>
    <t>971 01</t>
  </si>
  <si>
    <t>960 01</t>
  </si>
  <si>
    <t>911 01</t>
  </si>
  <si>
    <t>949 01</t>
  </si>
  <si>
    <t>130 00</t>
  </si>
  <si>
    <t>060 01</t>
  </si>
  <si>
    <t>814 69</t>
  </si>
  <si>
    <t>739 23</t>
  </si>
  <si>
    <t>945 01</t>
  </si>
  <si>
    <t>900 55</t>
  </si>
  <si>
    <t>Praha 1</t>
  </si>
  <si>
    <t>Bratislava-Staré Mesto</t>
  </si>
  <si>
    <t>Stará Ľubovňa</t>
  </si>
  <si>
    <t>Bratislava - mestská časť Dúbravka</t>
  </si>
  <si>
    <t>Bratislava-Devínska Nová Ves</t>
  </si>
  <si>
    <t>Cabov</t>
  </si>
  <si>
    <t>Košice - Juh</t>
  </si>
  <si>
    <t>Šamorín</t>
  </si>
  <si>
    <t>Kaplna</t>
  </si>
  <si>
    <t>Blatná na Ostrove</t>
  </si>
  <si>
    <t>Trenčín</t>
  </si>
  <si>
    <t>Prievidza</t>
  </si>
  <si>
    <t>Košice - Sever</t>
  </si>
  <si>
    <t>Zvolen</t>
  </si>
  <si>
    <t>Nitra</t>
  </si>
  <si>
    <t>Praha - Žižkov</t>
  </si>
  <si>
    <t>Kežmarok</t>
  </si>
  <si>
    <t>Stará Ves nad Ondřejnicí</t>
  </si>
  <si>
    <t>Komárno</t>
  </si>
  <si>
    <t>Lozorno</t>
  </si>
  <si>
    <t>24759325</t>
  </si>
  <si>
    <t>46960376</t>
  </si>
  <si>
    <t>44416326</t>
  </si>
  <si>
    <t>36399906</t>
  </si>
  <si>
    <t>31330789</t>
  </si>
  <si>
    <t>56264763</t>
  </si>
  <si>
    <t>43612865</t>
  </si>
  <si>
    <t>50389807</t>
  </si>
  <si>
    <t>35850370</t>
  </si>
  <si>
    <t>37927281</t>
  </si>
  <si>
    <t>56911408</t>
  </si>
  <si>
    <t>53245849</t>
  </si>
  <si>
    <t>42250765</t>
  </si>
  <si>
    <t>52005551</t>
  </si>
  <si>
    <t>47397047</t>
  </si>
  <si>
    <t>46640134</t>
  </si>
  <si>
    <t>36243159</t>
  </si>
  <si>
    <t>51939037</t>
  </si>
  <si>
    <t>56304404</t>
  </si>
  <si>
    <t>36836052</t>
  </si>
  <si>
    <t>53273516</t>
  </si>
  <si>
    <t>36326186</t>
  </si>
  <si>
    <t>44845995</t>
  </si>
  <si>
    <t>17334977</t>
  </si>
  <si>
    <t>46991352</t>
  </si>
  <si>
    <t>60465271</t>
  </si>
  <si>
    <t>50934848</t>
  </si>
  <si>
    <t>44179324</t>
  </si>
  <si>
    <t>00688304</t>
  </si>
  <si>
    <t>64085210</t>
  </si>
  <si>
    <t>57468460</t>
  </si>
  <si>
    <t>48111333</t>
  </si>
  <si>
    <t>46649298</t>
  </si>
  <si>
    <t>17092026/11</t>
  </si>
  <si>
    <t>036 08</t>
  </si>
  <si>
    <t>23072026/2; 09042026/2</t>
  </si>
  <si>
    <t>09042026/1; 23072026/1</t>
  </si>
  <si>
    <t>16092026/1</t>
  </si>
  <si>
    <t>Publikačná činnosť Hviezdy budúcnosti</t>
  </si>
  <si>
    <t>Zabezpečenie služieb pre inovačné vzdelávanie</t>
  </si>
  <si>
    <t>Čistiace a upratovacie práce 08/2026</t>
  </si>
  <si>
    <t>Mediálna kampaň  ETŠ</t>
  </si>
  <si>
    <t>Športové tréningové oblečenie</t>
  </si>
  <si>
    <t>Bezpečnostno-technická kontrola diagnostického zariadenia</t>
  </si>
  <si>
    <t>Materiálne zabezpečenie NŠC</t>
  </si>
  <si>
    <t>Zabezpečenie aktivít BeNight</t>
  </si>
  <si>
    <t>Zabezpečenie aktivít BeNight - Funzóna</t>
  </si>
  <si>
    <t>Technické zabezpečenie BeNight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</si>
</sst>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2" borderId="0" xfId="0" applyFont="1" applyFill="1"/>
    <xf numFmtId="164" fontId="2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1" xfId="0" applyFont="1" applyBorder="1" applyAlignment="1">
      <alignment wrapText="1"/>
    </xf>
    <xf numFmtId="0" fontId="1" fillId="3" borderId="1" xfId="0" applyFont="1" applyFill="1" applyBorder="1"/>
    <xf numFmtId="164" fontId="1" fillId="3" borderId="1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8"/>
  <sheetViews>
    <sheetView tabSelected="1" workbookViewId="0">
      <selection activeCell="B61" sqref="B61"/>
    </sheetView>
  </sheetViews>
  <sheetFormatPr defaultColWidth="9.23046875" defaultRowHeight="14.6" x14ac:dyDescent="0.4"/>
  <cols>
    <col min="1" max="1" width="9.07421875" style="13"/>
    <col min="2" max="2" width="44.69140625" style="12" bestFit="1" customWidth="1"/>
    <col min="3" max="5" width="11.84375" style="15" bestFit="1" customWidth="1"/>
    <col min="6" max="6" width="11.53515625" style="10" customWidth="1"/>
    <col min="7" max="7" width="16.765625" style="10" customWidth="1"/>
    <col min="8" max="8" width="10.07421875" style="11" bestFit="1" customWidth="1"/>
    <col min="9" max="9" width="36.23046875" style="10" bestFit="1" customWidth="1"/>
    <col min="10" max="10" width="36.69140625" style="10" bestFit="1" customWidth="1"/>
    <col min="11" max="11" width="9.23046875" style="10"/>
    <col min="12" max="12" width="34.07421875" style="10" bestFit="1" customWidth="1"/>
    <col min="13" max="13" width="12" style="10" bestFit="1" customWidth="1"/>
    <col min="14" max="14" width="10.07421875" style="11" bestFit="1" customWidth="1"/>
    <col min="15" max="16384" width="9.23046875" style="10"/>
  </cols>
  <sheetData>
    <row r="1" spans="1:14" s="9" customFormat="1" ht="33.75" customHeight="1" x14ac:dyDescent="0.4">
      <c r="A1" s="4" t="s">
        <v>12</v>
      </c>
      <c r="B1" s="5" t="s">
        <v>11</v>
      </c>
      <c r="C1" s="14" t="s">
        <v>10</v>
      </c>
      <c r="D1" s="14" t="s">
        <v>9</v>
      </c>
      <c r="E1" s="14" t="s">
        <v>82</v>
      </c>
      <c r="F1" s="6" t="s">
        <v>8</v>
      </c>
      <c r="G1" s="7" t="s">
        <v>7</v>
      </c>
      <c r="H1" s="8" t="s">
        <v>6</v>
      </c>
      <c r="I1" s="5" t="s">
        <v>5</v>
      </c>
      <c r="J1" s="5" t="s">
        <v>4</v>
      </c>
      <c r="K1" s="5" t="s">
        <v>3</v>
      </c>
      <c r="L1" s="5" t="s">
        <v>2</v>
      </c>
      <c r="M1" s="5" t="s">
        <v>1</v>
      </c>
      <c r="N1" s="8" t="s">
        <v>0</v>
      </c>
    </row>
    <row r="2" spans="1:14" x14ac:dyDescent="0.4">
      <c r="A2" s="1" t="s">
        <v>102</v>
      </c>
      <c r="B2" s="1" t="s">
        <v>169</v>
      </c>
      <c r="C2" s="3">
        <v>3793</v>
      </c>
      <c r="D2" s="3">
        <v>0</v>
      </c>
      <c r="E2" s="3">
        <v>3793</v>
      </c>
      <c r="F2" s="1"/>
      <c r="G2" s="1"/>
      <c r="H2" s="2">
        <v>46238</v>
      </c>
      <c r="I2" s="1" t="s">
        <v>264</v>
      </c>
      <c r="J2" s="1" t="s">
        <v>297</v>
      </c>
      <c r="K2" s="1" t="s">
        <v>329</v>
      </c>
      <c r="L2" s="1" t="s">
        <v>356</v>
      </c>
      <c r="M2" s="1" t="s">
        <v>376</v>
      </c>
      <c r="N2" s="2">
        <v>46276</v>
      </c>
    </row>
    <row r="3" spans="1:14" x14ac:dyDescent="0.4">
      <c r="A3" s="1" t="s">
        <v>103</v>
      </c>
      <c r="B3" s="17" t="s">
        <v>170</v>
      </c>
      <c r="C3" s="3">
        <f>E3/1.23</f>
        <v>16596.341463414636</v>
      </c>
      <c r="D3" s="3">
        <f>E3-C3</f>
        <v>3817.1585365853643</v>
      </c>
      <c r="E3" s="3">
        <v>20413.5</v>
      </c>
      <c r="F3" s="1" t="s">
        <v>221</v>
      </c>
      <c r="G3" s="1"/>
      <c r="H3" s="2">
        <v>46246</v>
      </c>
      <c r="I3" s="1" t="s">
        <v>265</v>
      </c>
      <c r="J3" s="1" t="s">
        <v>298</v>
      </c>
      <c r="K3" s="1" t="s">
        <v>23</v>
      </c>
      <c r="L3" s="1" t="s">
        <v>27</v>
      </c>
      <c r="M3" s="1" t="s">
        <v>377</v>
      </c>
      <c r="N3" s="2">
        <v>46283</v>
      </c>
    </row>
    <row r="4" spans="1:14" x14ac:dyDescent="0.4">
      <c r="A4" s="1" t="s">
        <v>104</v>
      </c>
      <c r="B4" s="1" t="s">
        <v>171</v>
      </c>
      <c r="C4" s="3">
        <f>E4/1.23</f>
        <v>1161.0975609756099</v>
      </c>
      <c r="D4" s="3">
        <f>E4-C4</f>
        <v>267.0524390243902</v>
      </c>
      <c r="E4" s="3">
        <v>1428.15</v>
      </c>
      <c r="F4" s="1" t="s">
        <v>222</v>
      </c>
      <c r="G4" s="1"/>
      <c r="H4" s="2">
        <v>46246</v>
      </c>
      <c r="I4" s="1" t="s">
        <v>265</v>
      </c>
      <c r="J4" s="1" t="s">
        <v>298</v>
      </c>
      <c r="K4" s="1" t="s">
        <v>23</v>
      </c>
      <c r="L4" s="1" t="s">
        <v>27</v>
      </c>
      <c r="M4" s="1" t="s">
        <v>377</v>
      </c>
      <c r="N4" s="2">
        <v>46294</v>
      </c>
    </row>
    <row r="5" spans="1:14" x14ac:dyDescent="0.4">
      <c r="A5" s="1" t="s">
        <v>105</v>
      </c>
      <c r="B5" s="1" t="s">
        <v>172</v>
      </c>
      <c r="C5" s="3">
        <f>E5/1.23</f>
        <v>1716</v>
      </c>
      <c r="D5" s="3">
        <f>E5-C5</f>
        <v>394.67999999999984</v>
      </c>
      <c r="E5" s="3">
        <v>2110.6799999999998</v>
      </c>
      <c r="F5" s="1" t="s">
        <v>223</v>
      </c>
      <c r="G5" s="1"/>
      <c r="H5" s="2">
        <v>46247</v>
      </c>
      <c r="I5" s="1" t="s">
        <v>266</v>
      </c>
      <c r="J5" s="1" t="s">
        <v>299</v>
      </c>
      <c r="K5" s="1" t="s">
        <v>330</v>
      </c>
      <c r="L5" s="1" t="s">
        <v>28</v>
      </c>
      <c r="M5" s="1" t="s">
        <v>378</v>
      </c>
      <c r="N5" s="2">
        <v>46272</v>
      </c>
    </row>
    <row r="6" spans="1:14" x14ac:dyDescent="0.4">
      <c r="A6" s="1" t="s">
        <v>106</v>
      </c>
      <c r="B6" s="1" t="s">
        <v>173</v>
      </c>
      <c r="C6" s="3">
        <f>E6/1.23</f>
        <v>2003.9837398373984</v>
      </c>
      <c r="D6" s="3">
        <f>E6-C6</f>
        <v>460.9162601626017</v>
      </c>
      <c r="E6" s="3">
        <v>2464.9</v>
      </c>
      <c r="F6" s="1" t="s">
        <v>224</v>
      </c>
      <c r="G6" s="1"/>
      <c r="H6" s="2">
        <v>46259</v>
      </c>
      <c r="I6" s="1" t="s">
        <v>267</v>
      </c>
      <c r="J6" s="1" t="s">
        <v>300</v>
      </c>
      <c r="K6" s="1" t="s">
        <v>331</v>
      </c>
      <c r="L6" s="1" t="s">
        <v>98</v>
      </c>
      <c r="M6" s="1" t="s">
        <v>379</v>
      </c>
      <c r="N6" s="2">
        <v>46269</v>
      </c>
    </row>
    <row r="7" spans="1:14" x14ac:dyDescent="0.4">
      <c r="A7" s="1" t="s">
        <v>107</v>
      </c>
      <c r="B7" s="17" t="s">
        <v>414</v>
      </c>
      <c r="C7" s="3">
        <f>E7/1.23</f>
        <v>600</v>
      </c>
      <c r="D7" s="3">
        <f>E7-C7</f>
        <v>138</v>
      </c>
      <c r="E7" s="3">
        <v>738</v>
      </c>
      <c r="F7" s="1" t="s">
        <v>225</v>
      </c>
      <c r="G7" s="1"/>
      <c r="H7" s="2">
        <v>46259</v>
      </c>
      <c r="I7" s="1" t="s">
        <v>268</v>
      </c>
      <c r="J7" s="1" t="s">
        <v>301</v>
      </c>
      <c r="K7" s="1" t="s">
        <v>332</v>
      </c>
      <c r="L7" s="1" t="s">
        <v>357</v>
      </c>
      <c r="M7" s="1" t="s">
        <v>380</v>
      </c>
      <c r="N7" s="2">
        <v>46269</v>
      </c>
    </row>
    <row r="8" spans="1:14" x14ac:dyDescent="0.4">
      <c r="A8" s="1" t="s">
        <v>108</v>
      </c>
      <c r="B8" s="1" t="s">
        <v>174</v>
      </c>
      <c r="C8" s="3">
        <v>600</v>
      </c>
      <c r="D8" s="3">
        <v>0</v>
      </c>
      <c r="E8" s="3">
        <v>600</v>
      </c>
      <c r="F8" s="1" t="s">
        <v>226</v>
      </c>
      <c r="G8" s="1"/>
      <c r="H8" s="2">
        <v>46255</v>
      </c>
      <c r="I8" s="1" t="s">
        <v>269</v>
      </c>
      <c r="J8" s="1" t="s">
        <v>302</v>
      </c>
      <c r="K8" s="1" t="s">
        <v>333</v>
      </c>
      <c r="L8" s="1" t="s">
        <v>28</v>
      </c>
      <c r="M8" s="1" t="s">
        <v>381</v>
      </c>
      <c r="N8" s="2">
        <v>46269</v>
      </c>
    </row>
    <row r="9" spans="1:14" x14ac:dyDescent="0.4">
      <c r="A9" s="1" t="s">
        <v>109</v>
      </c>
      <c r="B9" s="1" t="s">
        <v>175</v>
      </c>
      <c r="C9" s="3">
        <v>1500</v>
      </c>
      <c r="D9" s="3">
        <v>0</v>
      </c>
      <c r="E9" s="3">
        <v>1500</v>
      </c>
      <c r="F9" s="1" t="s">
        <v>227</v>
      </c>
      <c r="G9" s="1"/>
      <c r="H9" s="2">
        <v>46262</v>
      </c>
      <c r="I9" s="1" t="s">
        <v>270</v>
      </c>
      <c r="J9" s="1" t="s">
        <v>303</v>
      </c>
      <c r="K9" s="1" t="s">
        <v>334</v>
      </c>
      <c r="L9" s="1" t="s">
        <v>28</v>
      </c>
      <c r="M9" s="1" t="s">
        <v>382</v>
      </c>
      <c r="N9" s="2">
        <v>46269</v>
      </c>
    </row>
    <row r="10" spans="1:14" x14ac:dyDescent="0.4">
      <c r="A10" s="1" t="s">
        <v>110</v>
      </c>
      <c r="B10" s="17" t="s">
        <v>415</v>
      </c>
      <c r="C10" s="3">
        <f>E10/1.05</f>
        <v>628.57142857142856</v>
      </c>
      <c r="D10" s="3">
        <f>E10-C10</f>
        <v>31.428571428571445</v>
      </c>
      <c r="E10" s="3">
        <v>660</v>
      </c>
      <c r="F10" s="1" t="s">
        <v>228</v>
      </c>
      <c r="G10" s="1"/>
      <c r="H10" s="2">
        <v>46255</v>
      </c>
      <c r="I10" s="1" t="s">
        <v>271</v>
      </c>
      <c r="J10" s="1" t="s">
        <v>304</v>
      </c>
      <c r="K10" s="1" t="s">
        <v>335</v>
      </c>
      <c r="L10" s="1" t="s">
        <v>358</v>
      </c>
      <c r="M10" s="1" t="s">
        <v>383</v>
      </c>
      <c r="N10" s="2">
        <v>46269</v>
      </c>
    </row>
    <row r="11" spans="1:14" x14ac:dyDescent="0.4">
      <c r="A11" s="1" t="s">
        <v>111</v>
      </c>
      <c r="B11" s="1" t="s">
        <v>176</v>
      </c>
      <c r="C11" s="3">
        <v>1794</v>
      </c>
      <c r="D11" s="3">
        <v>0</v>
      </c>
      <c r="E11" s="3">
        <v>1794</v>
      </c>
      <c r="F11" s="1" t="s">
        <v>229</v>
      </c>
      <c r="G11" s="1"/>
      <c r="H11" s="2">
        <v>46267</v>
      </c>
      <c r="I11" s="1" t="s">
        <v>273</v>
      </c>
      <c r="J11" s="1" t="s">
        <v>306</v>
      </c>
      <c r="K11" s="1" t="s">
        <v>337</v>
      </c>
      <c r="L11" s="1" t="s">
        <v>359</v>
      </c>
      <c r="M11" s="1" t="s">
        <v>385</v>
      </c>
      <c r="N11" s="2">
        <v>46272</v>
      </c>
    </row>
    <row r="12" spans="1:14" x14ac:dyDescent="0.4">
      <c r="A12" s="1" t="s">
        <v>112</v>
      </c>
      <c r="B12" s="1" t="s">
        <v>177</v>
      </c>
      <c r="C12" s="3">
        <v>240</v>
      </c>
      <c r="D12" s="3">
        <v>0</v>
      </c>
      <c r="E12" s="3">
        <v>240</v>
      </c>
      <c r="F12" s="1" t="s">
        <v>230</v>
      </c>
      <c r="G12" s="1"/>
      <c r="H12" s="2">
        <v>46267</v>
      </c>
      <c r="I12" s="1" t="s">
        <v>274</v>
      </c>
      <c r="J12" s="1" t="s">
        <v>307</v>
      </c>
      <c r="K12" s="1" t="s">
        <v>338</v>
      </c>
      <c r="L12" s="1" t="s">
        <v>360</v>
      </c>
      <c r="M12" s="1" t="s">
        <v>386</v>
      </c>
      <c r="N12" s="2">
        <v>46272</v>
      </c>
    </row>
    <row r="13" spans="1:14" x14ac:dyDescent="0.4">
      <c r="A13" s="1" t="s">
        <v>113</v>
      </c>
      <c r="B13" s="1" t="s">
        <v>416</v>
      </c>
      <c r="C13" s="3">
        <f>E13/1.23</f>
        <v>1716</v>
      </c>
      <c r="D13" s="3">
        <f>E13-C13</f>
        <v>394.67999999999984</v>
      </c>
      <c r="E13" s="3">
        <v>2110.6799999999998</v>
      </c>
      <c r="F13" s="1" t="s">
        <v>223</v>
      </c>
      <c r="G13" s="1"/>
      <c r="H13" s="2">
        <v>46267</v>
      </c>
      <c r="I13" s="1" t="s">
        <v>266</v>
      </c>
      <c r="J13" s="1" t="s">
        <v>299</v>
      </c>
      <c r="K13" s="1" t="s">
        <v>330</v>
      </c>
      <c r="L13" s="1" t="s">
        <v>28</v>
      </c>
      <c r="M13" s="1" t="s">
        <v>378</v>
      </c>
      <c r="N13" s="2">
        <v>46272</v>
      </c>
    </row>
    <row r="14" spans="1:14" x14ac:dyDescent="0.4">
      <c r="A14" s="1" t="s">
        <v>114</v>
      </c>
      <c r="B14" s="1" t="s">
        <v>178</v>
      </c>
      <c r="C14" s="3">
        <f>E14/1.23</f>
        <v>465.00000000000006</v>
      </c>
      <c r="D14" s="3">
        <f>E14-C14</f>
        <v>106.94999999999999</v>
      </c>
      <c r="E14" s="3">
        <v>571.95000000000005</v>
      </c>
      <c r="F14" s="1"/>
      <c r="G14" s="1" t="s">
        <v>257</v>
      </c>
      <c r="H14" s="2">
        <v>46267</v>
      </c>
      <c r="I14" s="1" t="s">
        <v>13</v>
      </c>
      <c r="J14" s="1" t="s">
        <v>19</v>
      </c>
      <c r="K14" s="1" t="s">
        <v>23</v>
      </c>
      <c r="L14" s="1" t="s">
        <v>27</v>
      </c>
      <c r="M14" s="1" t="s">
        <v>30</v>
      </c>
      <c r="N14" s="2">
        <v>46272</v>
      </c>
    </row>
    <row r="15" spans="1:14" x14ac:dyDescent="0.4">
      <c r="A15" s="1" t="s">
        <v>115</v>
      </c>
      <c r="B15" s="1" t="s">
        <v>179</v>
      </c>
      <c r="C15" s="3">
        <f>E15/1.23</f>
        <v>17.991869918699187</v>
      </c>
      <c r="D15" s="3">
        <f>E15-C15</f>
        <v>4.1381300813008117</v>
      </c>
      <c r="E15" s="3">
        <v>22.13</v>
      </c>
      <c r="F15" s="1" t="s">
        <v>231</v>
      </c>
      <c r="G15" s="1"/>
      <c r="H15" s="2">
        <v>46269</v>
      </c>
      <c r="I15" s="1" t="s">
        <v>73</v>
      </c>
      <c r="J15" s="1" t="s">
        <v>75</v>
      </c>
      <c r="K15" s="1" t="s">
        <v>22</v>
      </c>
      <c r="L15" s="1" t="s">
        <v>28</v>
      </c>
      <c r="M15" s="1" t="s">
        <v>79</v>
      </c>
      <c r="N15" s="2">
        <v>46272</v>
      </c>
    </row>
    <row r="16" spans="1:14" x14ac:dyDescent="0.4">
      <c r="A16" s="1" t="s">
        <v>116</v>
      </c>
      <c r="B16" s="1" t="s">
        <v>180</v>
      </c>
      <c r="C16" s="3">
        <v>875</v>
      </c>
      <c r="D16" s="3">
        <v>0</v>
      </c>
      <c r="E16" s="3">
        <v>875</v>
      </c>
      <c r="F16" s="1" t="s">
        <v>232</v>
      </c>
      <c r="G16" s="1"/>
      <c r="H16" s="2">
        <v>46272</v>
      </c>
      <c r="I16" s="1" t="s">
        <v>275</v>
      </c>
      <c r="J16" s="1" t="s">
        <v>308</v>
      </c>
      <c r="K16" s="1" t="s">
        <v>339</v>
      </c>
      <c r="L16" s="1" t="s">
        <v>361</v>
      </c>
      <c r="M16" s="1" t="s">
        <v>387</v>
      </c>
      <c r="N16" s="2">
        <v>46276</v>
      </c>
    </row>
    <row r="17" spans="1:14" x14ac:dyDescent="0.4">
      <c r="A17" s="1" t="s">
        <v>117</v>
      </c>
      <c r="B17" s="1" t="s">
        <v>181</v>
      </c>
      <c r="C17" s="3">
        <f>E17/1.23</f>
        <v>13144.520325203252</v>
      </c>
      <c r="D17" s="3">
        <f>E17-C17</f>
        <v>3023.2396747967487</v>
      </c>
      <c r="E17" s="3">
        <v>16167.76</v>
      </c>
      <c r="F17" s="1"/>
      <c r="G17" s="1" t="s">
        <v>258</v>
      </c>
      <c r="H17" s="2">
        <v>46267</v>
      </c>
      <c r="I17" s="1" t="s">
        <v>14</v>
      </c>
      <c r="J17" s="1" t="s">
        <v>39</v>
      </c>
      <c r="K17" s="1" t="s">
        <v>26</v>
      </c>
      <c r="L17" s="1" t="s">
        <v>29</v>
      </c>
      <c r="M17" s="1" t="s">
        <v>31</v>
      </c>
      <c r="N17" s="2">
        <v>46275</v>
      </c>
    </row>
    <row r="18" spans="1:14" x14ac:dyDescent="0.4">
      <c r="A18" s="1" t="s">
        <v>118</v>
      </c>
      <c r="B18" s="1" t="s">
        <v>182</v>
      </c>
      <c r="C18" s="3">
        <f>E18/1.23</f>
        <v>936.76422764227641</v>
      </c>
      <c r="D18" s="3">
        <f>E18-C18</f>
        <v>215.45577235772362</v>
      </c>
      <c r="E18" s="3">
        <v>1152.22</v>
      </c>
      <c r="F18" s="1"/>
      <c r="G18" s="1" t="s">
        <v>258</v>
      </c>
      <c r="H18" s="2">
        <v>46267</v>
      </c>
      <c r="I18" s="1" t="s">
        <v>14</v>
      </c>
      <c r="J18" s="1" t="s">
        <v>39</v>
      </c>
      <c r="K18" s="1" t="s">
        <v>26</v>
      </c>
      <c r="L18" s="1" t="s">
        <v>29</v>
      </c>
      <c r="M18" s="1" t="s">
        <v>31</v>
      </c>
      <c r="N18" s="2">
        <v>46275</v>
      </c>
    </row>
    <row r="19" spans="1:14" x14ac:dyDescent="0.4">
      <c r="A19" s="1" t="s">
        <v>119</v>
      </c>
      <c r="B19" s="1" t="s">
        <v>183</v>
      </c>
      <c r="C19" s="3">
        <f>E19/1.23</f>
        <v>6336.8861788617887</v>
      </c>
      <c r="D19" s="3">
        <f>E19-C19</f>
        <v>1457.4838211382112</v>
      </c>
      <c r="E19" s="3">
        <v>7794.37</v>
      </c>
      <c r="F19" s="1"/>
      <c r="G19" s="1" t="s">
        <v>258</v>
      </c>
      <c r="H19" s="2">
        <v>46267</v>
      </c>
      <c r="I19" s="1" t="s">
        <v>14</v>
      </c>
      <c r="J19" s="1" t="s">
        <v>39</v>
      </c>
      <c r="K19" s="1" t="s">
        <v>26</v>
      </c>
      <c r="L19" s="1" t="s">
        <v>29</v>
      </c>
      <c r="M19" s="1" t="s">
        <v>31</v>
      </c>
      <c r="N19" s="2">
        <v>46279</v>
      </c>
    </row>
    <row r="20" spans="1:14" x14ac:dyDescent="0.4">
      <c r="A20" s="1" t="s">
        <v>120</v>
      </c>
      <c r="B20" s="1" t="s">
        <v>184</v>
      </c>
      <c r="C20" s="3">
        <f>E20/1.23</f>
        <v>17514.504065040652</v>
      </c>
      <c r="D20" s="3">
        <f>E20-C20</f>
        <v>4028.3359349593484</v>
      </c>
      <c r="E20" s="3">
        <v>21542.84</v>
      </c>
      <c r="F20" s="1"/>
      <c r="G20" s="1" t="s">
        <v>258</v>
      </c>
      <c r="H20" s="2">
        <v>46267</v>
      </c>
      <c r="I20" s="1" t="s">
        <v>14</v>
      </c>
      <c r="J20" s="1" t="s">
        <v>39</v>
      </c>
      <c r="K20" s="1" t="s">
        <v>26</v>
      </c>
      <c r="L20" s="1" t="s">
        <v>29</v>
      </c>
      <c r="M20" s="1" t="s">
        <v>31</v>
      </c>
      <c r="N20" s="2">
        <v>46275</v>
      </c>
    </row>
    <row r="21" spans="1:14" x14ac:dyDescent="0.4">
      <c r="A21" s="1" t="s">
        <v>121</v>
      </c>
      <c r="B21" s="1" t="s">
        <v>185</v>
      </c>
      <c r="C21" s="3">
        <f>E21/1.23</f>
        <v>8218.0731707317063</v>
      </c>
      <c r="D21" s="3">
        <f>E21-C21</f>
        <v>1890.1568292682932</v>
      </c>
      <c r="E21" s="3">
        <v>10108.23</v>
      </c>
      <c r="F21" s="1"/>
      <c r="G21" s="1" t="s">
        <v>258</v>
      </c>
      <c r="H21" s="2">
        <v>46267</v>
      </c>
      <c r="I21" s="1" t="s">
        <v>14</v>
      </c>
      <c r="J21" s="1" t="s">
        <v>39</v>
      </c>
      <c r="K21" s="1" t="s">
        <v>26</v>
      </c>
      <c r="L21" s="1" t="s">
        <v>29</v>
      </c>
      <c r="M21" s="1" t="s">
        <v>31</v>
      </c>
      <c r="N21" s="2">
        <v>46279</v>
      </c>
    </row>
    <row r="22" spans="1:14" x14ac:dyDescent="0.4">
      <c r="A22" s="1" t="s">
        <v>122</v>
      </c>
      <c r="B22" s="1" t="s">
        <v>186</v>
      </c>
      <c r="C22" s="3">
        <v>34424</v>
      </c>
      <c r="D22" s="3">
        <v>0</v>
      </c>
      <c r="E22" s="3">
        <v>34424</v>
      </c>
      <c r="F22" s="1"/>
      <c r="G22" s="1" t="s">
        <v>67</v>
      </c>
      <c r="H22" s="2">
        <v>46272</v>
      </c>
      <c r="I22" s="1" t="s">
        <v>64</v>
      </c>
      <c r="J22" s="1" t="s">
        <v>69</v>
      </c>
      <c r="K22" s="1" t="s">
        <v>26</v>
      </c>
      <c r="L22" s="1" t="s">
        <v>29</v>
      </c>
      <c r="M22" s="1" t="s">
        <v>72</v>
      </c>
      <c r="N22" s="2">
        <v>46274</v>
      </c>
    </row>
    <row r="23" spans="1:14" x14ac:dyDescent="0.4">
      <c r="A23" s="1" t="s">
        <v>123</v>
      </c>
      <c r="B23" s="1" t="s">
        <v>187</v>
      </c>
      <c r="C23" s="3">
        <v>2195</v>
      </c>
      <c r="D23" s="3">
        <v>0</v>
      </c>
      <c r="E23" s="3">
        <v>2195</v>
      </c>
      <c r="F23" s="1" t="s">
        <v>233</v>
      </c>
      <c r="G23" s="1"/>
      <c r="H23" s="2">
        <v>46269</v>
      </c>
      <c r="I23" s="1" t="s">
        <v>276</v>
      </c>
      <c r="J23" s="1" t="s">
        <v>309</v>
      </c>
      <c r="K23" s="1" t="s">
        <v>340</v>
      </c>
      <c r="L23" s="1" t="s">
        <v>362</v>
      </c>
      <c r="M23" s="1" t="s">
        <v>388</v>
      </c>
      <c r="N23" s="2">
        <v>46274</v>
      </c>
    </row>
    <row r="24" spans="1:14" x14ac:dyDescent="0.4">
      <c r="A24" s="1" t="s">
        <v>124</v>
      </c>
      <c r="B24" s="1" t="s">
        <v>188</v>
      </c>
      <c r="C24" s="3">
        <v>1730.42</v>
      </c>
      <c r="D24" s="3">
        <v>0</v>
      </c>
      <c r="E24" s="3">
        <v>1730.42</v>
      </c>
      <c r="F24" s="1" t="s">
        <v>43</v>
      </c>
      <c r="G24" s="1"/>
      <c r="H24" s="2">
        <v>46267</v>
      </c>
      <c r="I24" s="1" t="s">
        <v>38</v>
      </c>
      <c r="J24" s="1" t="s">
        <v>40</v>
      </c>
      <c r="K24" s="1" t="s">
        <v>42</v>
      </c>
      <c r="L24" s="1" t="s">
        <v>41</v>
      </c>
      <c r="M24" s="1" t="s">
        <v>44</v>
      </c>
      <c r="N24" s="2">
        <v>46274</v>
      </c>
    </row>
    <row r="25" spans="1:14" x14ac:dyDescent="0.4">
      <c r="A25" s="1" t="s">
        <v>125</v>
      </c>
      <c r="B25" s="1" t="s">
        <v>189</v>
      </c>
      <c r="C25" s="3">
        <f>E25/1.23</f>
        <v>290</v>
      </c>
      <c r="D25" s="3">
        <f>E25-C25</f>
        <v>66.699999999999989</v>
      </c>
      <c r="E25" s="3">
        <v>356.7</v>
      </c>
      <c r="F25" s="1"/>
      <c r="G25" s="1" t="s">
        <v>84</v>
      </c>
      <c r="H25" s="2">
        <v>46267</v>
      </c>
      <c r="I25" s="1" t="s">
        <v>86</v>
      </c>
      <c r="J25" s="1" t="s">
        <v>88</v>
      </c>
      <c r="K25" s="1" t="s">
        <v>90</v>
      </c>
      <c r="L25" s="1" t="s">
        <v>92</v>
      </c>
      <c r="M25" s="1" t="s">
        <v>94</v>
      </c>
      <c r="N25" s="2">
        <v>46274</v>
      </c>
    </row>
    <row r="26" spans="1:14" x14ac:dyDescent="0.4">
      <c r="A26" s="1" t="s">
        <v>126</v>
      </c>
      <c r="B26" s="1" t="s">
        <v>190</v>
      </c>
      <c r="C26" s="3">
        <f>E26/1.19</f>
        <v>152.94117647058823</v>
      </c>
      <c r="D26" s="3">
        <f>E26-C26</f>
        <v>29.058823529411768</v>
      </c>
      <c r="E26" s="3">
        <v>182</v>
      </c>
      <c r="F26" s="1"/>
      <c r="G26" s="1" t="s">
        <v>259</v>
      </c>
      <c r="H26" s="2">
        <v>46267</v>
      </c>
      <c r="I26" s="1" t="s">
        <v>15</v>
      </c>
      <c r="J26" s="1" t="s">
        <v>20</v>
      </c>
      <c r="K26" s="1" t="s">
        <v>24</v>
      </c>
      <c r="L26" s="1" t="s">
        <v>27</v>
      </c>
      <c r="M26" s="1" t="s">
        <v>32</v>
      </c>
      <c r="N26" s="2">
        <v>46274</v>
      </c>
    </row>
    <row r="27" spans="1:14" x14ac:dyDescent="0.4">
      <c r="A27" s="1" t="s">
        <v>127</v>
      </c>
      <c r="B27" s="1" t="s">
        <v>191</v>
      </c>
      <c r="C27" s="3">
        <f>E27/1.23</f>
        <v>200.03252032520325</v>
      </c>
      <c r="D27" s="3">
        <f>E27-C27</f>
        <v>46.007479674796741</v>
      </c>
      <c r="E27" s="3">
        <v>246.04</v>
      </c>
      <c r="F27" s="1" t="s">
        <v>36</v>
      </c>
      <c r="G27" s="1"/>
      <c r="H27" s="2">
        <v>46267</v>
      </c>
      <c r="I27" s="1" t="s">
        <v>16</v>
      </c>
      <c r="J27" s="1" t="s">
        <v>62</v>
      </c>
      <c r="K27" s="1" t="s">
        <v>26</v>
      </c>
      <c r="L27" s="1" t="s">
        <v>27</v>
      </c>
      <c r="M27" s="1" t="s">
        <v>33</v>
      </c>
      <c r="N27" s="2">
        <v>46274</v>
      </c>
    </row>
    <row r="28" spans="1:14" x14ac:dyDescent="0.4">
      <c r="A28" s="1" t="s">
        <v>128</v>
      </c>
      <c r="B28" s="1" t="s">
        <v>192</v>
      </c>
      <c r="C28" s="3">
        <v>443.52</v>
      </c>
      <c r="D28" s="3">
        <v>0</v>
      </c>
      <c r="E28" s="3">
        <v>443.52</v>
      </c>
      <c r="F28" s="1"/>
      <c r="G28" s="1" t="s">
        <v>260</v>
      </c>
      <c r="H28" s="2">
        <v>46267</v>
      </c>
      <c r="I28" s="1" t="s">
        <v>277</v>
      </c>
      <c r="J28" s="1" t="s">
        <v>310</v>
      </c>
      <c r="K28" s="1" t="s">
        <v>342</v>
      </c>
      <c r="L28" s="1" t="s">
        <v>28</v>
      </c>
      <c r="M28" s="1" t="s">
        <v>389</v>
      </c>
      <c r="N28" s="2">
        <v>46274</v>
      </c>
    </row>
    <row r="29" spans="1:14" x14ac:dyDescent="0.4">
      <c r="A29" s="1" t="s">
        <v>129</v>
      </c>
      <c r="B29" s="1" t="s">
        <v>193</v>
      </c>
      <c r="C29" s="3">
        <v>600</v>
      </c>
      <c r="D29" s="3">
        <v>0</v>
      </c>
      <c r="E29" s="3">
        <v>600</v>
      </c>
      <c r="F29" s="1" t="s">
        <v>234</v>
      </c>
      <c r="G29" s="1"/>
      <c r="H29" s="2">
        <v>46273</v>
      </c>
      <c r="I29" s="1" t="s">
        <v>278</v>
      </c>
      <c r="J29" s="1" t="s">
        <v>311</v>
      </c>
      <c r="K29" s="1" t="s">
        <v>343</v>
      </c>
      <c r="L29" s="1" t="s">
        <v>364</v>
      </c>
      <c r="M29" s="1" t="s">
        <v>390</v>
      </c>
      <c r="N29" s="2">
        <v>46275</v>
      </c>
    </row>
    <row r="30" spans="1:14" x14ac:dyDescent="0.4">
      <c r="A30" s="1" t="s">
        <v>130</v>
      </c>
      <c r="B30" s="1" t="s">
        <v>194</v>
      </c>
      <c r="C30" s="3">
        <v>600</v>
      </c>
      <c r="D30" s="3">
        <v>0</v>
      </c>
      <c r="E30" s="3">
        <v>600</v>
      </c>
      <c r="F30" s="1" t="s">
        <v>234</v>
      </c>
      <c r="G30" s="1"/>
      <c r="H30" s="2">
        <v>46273</v>
      </c>
      <c r="I30" s="1" t="s">
        <v>278</v>
      </c>
      <c r="J30" s="1" t="s">
        <v>311</v>
      </c>
      <c r="K30" s="1" t="s">
        <v>343</v>
      </c>
      <c r="L30" s="1" t="s">
        <v>364</v>
      </c>
      <c r="M30" s="1" t="s">
        <v>390</v>
      </c>
      <c r="N30" s="2">
        <v>46275</v>
      </c>
    </row>
    <row r="31" spans="1:14" ht="29.15" x14ac:dyDescent="0.4">
      <c r="A31" s="1" t="s">
        <v>131</v>
      </c>
      <c r="B31" s="1" t="s">
        <v>195</v>
      </c>
      <c r="C31" s="3">
        <f>E31/1.23</f>
        <v>711.3821138211382</v>
      </c>
      <c r="D31" s="3">
        <f>E31-C31</f>
        <v>163.6178861788618</v>
      </c>
      <c r="E31" s="3">
        <v>875</v>
      </c>
      <c r="F31" s="16" t="s">
        <v>412</v>
      </c>
      <c r="G31" s="1"/>
      <c r="H31" s="2">
        <v>46274</v>
      </c>
      <c r="I31" s="1" t="s">
        <v>279</v>
      </c>
      <c r="J31" s="1" t="s">
        <v>312</v>
      </c>
      <c r="K31" s="1" t="s">
        <v>341</v>
      </c>
      <c r="L31" s="1" t="s">
        <v>363</v>
      </c>
      <c r="M31" s="1" t="s">
        <v>391</v>
      </c>
      <c r="N31" s="2">
        <v>46276</v>
      </c>
    </row>
    <row r="32" spans="1:14" x14ac:dyDescent="0.4">
      <c r="A32" s="1" t="s">
        <v>132</v>
      </c>
      <c r="B32" s="1" t="s">
        <v>196</v>
      </c>
      <c r="C32" s="3">
        <f>E32/1.23</f>
        <v>40.390243902439025</v>
      </c>
      <c r="D32" s="3">
        <f>E32-C32</f>
        <v>9.289756097560975</v>
      </c>
      <c r="E32" s="3">
        <v>49.68</v>
      </c>
      <c r="F32" s="1"/>
      <c r="G32" s="1" t="s">
        <v>48</v>
      </c>
      <c r="H32" s="2">
        <v>46273</v>
      </c>
      <c r="I32" s="1" t="s">
        <v>14</v>
      </c>
      <c r="J32" s="1" t="s">
        <v>39</v>
      </c>
      <c r="K32" s="1" t="s">
        <v>26</v>
      </c>
      <c r="L32" s="1" t="s">
        <v>29</v>
      </c>
      <c r="M32" s="1" t="s">
        <v>31</v>
      </c>
      <c r="N32" s="2">
        <v>46279</v>
      </c>
    </row>
    <row r="33" spans="1:14" x14ac:dyDescent="0.4">
      <c r="A33" s="1" t="s">
        <v>133</v>
      </c>
      <c r="B33" s="1" t="s">
        <v>197</v>
      </c>
      <c r="C33" s="3">
        <f>E33/1.23</f>
        <v>2188.7479674796746</v>
      </c>
      <c r="D33" s="3">
        <f>E33-C33</f>
        <v>503.41203252032528</v>
      </c>
      <c r="E33" s="3">
        <v>2692.16</v>
      </c>
      <c r="F33" s="1" t="s">
        <v>83</v>
      </c>
      <c r="G33" s="1"/>
      <c r="H33" s="2">
        <v>46273</v>
      </c>
      <c r="I33" s="1" t="s">
        <v>85</v>
      </c>
      <c r="J33" s="1" t="s">
        <v>87</v>
      </c>
      <c r="K33" s="1" t="s">
        <v>89</v>
      </c>
      <c r="L33" s="1" t="s">
        <v>27</v>
      </c>
      <c r="M33" s="1" t="s">
        <v>93</v>
      </c>
      <c r="N33" s="2">
        <v>46276</v>
      </c>
    </row>
    <row r="34" spans="1:14" x14ac:dyDescent="0.4">
      <c r="A34" s="1" t="s">
        <v>134</v>
      </c>
      <c r="B34" s="1" t="s">
        <v>198</v>
      </c>
      <c r="C34" s="3">
        <f>E34/1.23</f>
        <v>2682</v>
      </c>
      <c r="D34" s="3">
        <f>E34-C34</f>
        <v>616.86000000000013</v>
      </c>
      <c r="E34" s="3">
        <v>3298.86</v>
      </c>
      <c r="F34" s="1" t="s">
        <v>235</v>
      </c>
      <c r="G34" s="1"/>
      <c r="H34" s="2">
        <v>46293</v>
      </c>
      <c r="I34" s="1" t="s">
        <v>280</v>
      </c>
      <c r="J34" s="1" t="s">
        <v>313</v>
      </c>
      <c r="K34" s="1" t="s">
        <v>344</v>
      </c>
      <c r="L34" s="1" t="s">
        <v>365</v>
      </c>
      <c r="M34" s="1" t="s">
        <v>392</v>
      </c>
      <c r="N34" s="2">
        <v>46294</v>
      </c>
    </row>
    <row r="35" spans="1:14" x14ac:dyDescent="0.4">
      <c r="A35" s="1" t="s">
        <v>135</v>
      </c>
      <c r="B35" s="1" t="s">
        <v>199</v>
      </c>
      <c r="C35" s="3">
        <v>200</v>
      </c>
      <c r="D35" s="3">
        <v>0</v>
      </c>
      <c r="E35" s="3">
        <v>200</v>
      </c>
      <c r="F35" s="1" t="s">
        <v>66</v>
      </c>
      <c r="G35" s="1"/>
      <c r="H35" s="2">
        <v>46274</v>
      </c>
      <c r="I35" s="1" t="s">
        <v>63</v>
      </c>
      <c r="J35" s="1" t="s">
        <v>68</v>
      </c>
      <c r="K35" s="1" t="s">
        <v>70</v>
      </c>
      <c r="L35" s="1" t="s">
        <v>27</v>
      </c>
      <c r="M35" s="1" t="s">
        <v>71</v>
      </c>
      <c r="N35" s="2">
        <v>46276</v>
      </c>
    </row>
    <row r="36" spans="1:14" x14ac:dyDescent="0.4">
      <c r="A36" s="1" t="s">
        <v>136</v>
      </c>
      <c r="B36" s="1" t="s">
        <v>200</v>
      </c>
      <c r="C36" s="3">
        <v>10.09</v>
      </c>
      <c r="D36" s="3">
        <v>0</v>
      </c>
      <c r="E36" s="3">
        <v>10.09</v>
      </c>
      <c r="F36" s="1" t="s">
        <v>65</v>
      </c>
      <c r="G36" s="1"/>
      <c r="H36" s="2">
        <v>46272</v>
      </c>
      <c r="I36" s="1" t="s">
        <v>49</v>
      </c>
      <c r="J36" s="1" t="s">
        <v>52</v>
      </c>
      <c r="K36" s="1" t="s">
        <v>55</v>
      </c>
      <c r="L36" s="1" t="s">
        <v>57</v>
      </c>
      <c r="M36" s="1" t="s">
        <v>60</v>
      </c>
      <c r="N36" s="2">
        <v>46272</v>
      </c>
    </row>
    <row r="37" spans="1:14" x14ac:dyDescent="0.4">
      <c r="A37" s="1" t="s">
        <v>137</v>
      </c>
      <c r="B37" s="1" t="s">
        <v>201</v>
      </c>
      <c r="C37" s="3">
        <f>E37/1.23</f>
        <v>36.552845528455286</v>
      </c>
      <c r="D37" s="3">
        <f>E37-C37</f>
        <v>8.4071544715447146</v>
      </c>
      <c r="E37" s="3">
        <v>44.96</v>
      </c>
      <c r="F37" s="1"/>
      <c r="G37" s="1" t="s">
        <v>261</v>
      </c>
      <c r="H37" s="2">
        <v>46273</v>
      </c>
      <c r="I37" s="1" t="s">
        <v>17</v>
      </c>
      <c r="J37" s="1" t="s">
        <v>37</v>
      </c>
      <c r="K37" s="1" t="s">
        <v>22</v>
      </c>
      <c r="L37" s="1" t="s">
        <v>27</v>
      </c>
      <c r="M37" s="1" t="s">
        <v>34</v>
      </c>
      <c r="N37" s="2">
        <v>46276</v>
      </c>
    </row>
    <row r="38" spans="1:14" x14ac:dyDescent="0.4">
      <c r="A38" s="1" t="s">
        <v>138</v>
      </c>
      <c r="B38" s="1" t="s">
        <v>202</v>
      </c>
      <c r="C38" s="3">
        <f>E38/1.23</f>
        <v>164</v>
      </c>
      <c r="D38" s="3">
        <f>E38-C38</f>
        <v>37.72</v>
      </c>
      <c r="E38" s="3">
        <v>201.72</v>
      </c>
      <c r="F38" s="1" t="s">
        <v>236</v>
      </c>
      <c r="G38" s="1"/>
      <c r="H38" s="2">
        <v>46273</v>
      </c>
      <c r="I38" s="1" t="s">
        <v>281</v>
      </c>
      <c r="J38" s="1" t="s">
        <v>314</v>
      </c>
      <c r="K38" s="1" t="s">
        <v>345</v>
      </c>
      <c r="L38" s="1" t="s">
        <v>366</v>
      </c>
      <c r="M38" s="1" t="s">
        <v>393</v>
      </c>
      <c r="N38" s="2">
        <v>46283</v>
      </c>
    </row>
    <row r="39" spans="1:14" ht="29.15" x14ac:dyDescent="0.4">
      <c r="A39" s="1" t="s">
        <v>139</v>
      </c>
      <c r="B39" s="1" t="s">
        <v>203</v>
      </c>
      <c r="C39" s="3">
        <f>E39/1.23</f>
        <v>1808.9430894308944</v>
      </c>
      <c r="D39" s="3">
        <f>E39-C39</f>
        <v>416.05691056910564</v>
      </c>
      <c r="E39" s="3">
        <v>2225</v>
      </c>
      <c r="F39" s="16" t="s">
        <v>412</v>
      </c>
      <c r="G39" s="1"/>
      <c r="H39" s="2">
        <v>46240</v>
      </c>
      <c r="I39" s="1" t="s">
        <v>279</v>
      </c>
      <c r="J39" s="1" t="s">
        <v>312</v>
      </c>
      <c r="K39" s="1" t="s">
        <v>341</v>
      </c>
      <c r="L39" s="1" t="s">
        <v>363</v>
      </c>
      <c r="M39" s="1" t="s">
        <v>391</v>
      </c>
      <c r="N39" s="2">
        <v>46275</v>
      </c>
    </row>
    <row r="40" spans="1:14" x14ac:dyDescent="0.4">
      <c r="A40" s="1" t="s">
        <v>140</v>
      </c>
      <c r="B40" s="1" t="s">
        <v>204</v>
      </c>
      <c r="C40" s="3">
        <v>100</v>
      </c>
      <c r="D40" s="3">
        <v>0</v>
      </c>
      <c r="E40" s="3">
        <v>100</v>
      </c>
      <c r="F40" s="1" t="s">
        <v>237</v>
      </c>
      <c r="G40" s="1"/>
      <c r="H40" s="2">
        <v>46274</v>
      </c>
      <c r="I40" s="1" t="s">
        <v>282</v>
      </c>
      <c r="J40" s="1" t="s">
        <v>315</v>
      </c>
      <c r="K40" s="1" t="s">
        <v>346</v>
      </c>
      <c r="L40" s="1" t="s">
        <v>367</v>
      </c>
      <c r="M40" s="1" t="s">
        <v>394</v>
      </c>
      <c r="N40" s="2">
        <v>46288</v>
      </c>
    </row>
    <row r="41" spans="1:14" x14ac:dyDescent="0.4">
      <c r="A41" s="1" t="s">
        <v>141</v>
      </c>
      <c r="B41" s="1" t="s">
        <v>205</v>
      </c>
      <c r="C41" s="3">
        <v>150</v>
      </c>
      <c r="D41" s="3">
        <v>0</v>
      </c>
      <c r="E41" s="3">
        <v>150</v>
      </c>
      <c r="F41" s="1" t="s">
        <v>238</v>
      </c>
      <c r="G41" s="1"/>
      <c r="H41" s="2">
        <v>46274</v>
      </c>
      <c r="I41" s="1" t="s">
        <v>282</v>
      </c>
      <c r="J41" s="1" t="s">
        <v>315</v>
      </c>
      <c r="K41" s="1" t="s">
        <v>346</v>
      </c>
      <c r="L41" s="1" t="s">
        <v>367</v>
      </c>
      <c r="M41" s="1" t="s">
        <v>394</v>
      </c>
      <c r="N41" s="2">
        <v>46283</v>
      </c>
    </row>
    <row r="42" spans="1:14" x14ac:dyDescent="0.4">
      <c r="A42" s="1" t="s">
        <v>142</v>
      </c>
      <c r="B42" s="1" t="s">
        <v>206</v>
      </c>
      <c r="C42" s="3">
        <f>E42/1.23</f>
        <v>243.08943089430895</v>
      </c>
      <c r="D42" s="3">
        <f>E42-C42</f>
        <v>55.910569105691053</v>
      </c>
      <c r="E42" s="3">
        <v>299</v>
      </c>
      <c r="F42" s="1" t="s">
        <v>239</v>
      </c>
      <c r="G42" s="1"/>
      <c r="H42" s="2">
        <v>46274</v>
      </c>
      <c r="I42" s="1" t="s">
        <v>283</v>
      </c>
      <c r="J42" s="1" t="s">
        <v>309</v>
      </c>
      <c r="K42" s="1" t="s">
        <v>340</v>
      </c>
      <c r="L42" s="1" t="s">
        <v>368</v>
      </c>
      <c r="M42" s="1" t="s">
        <v>395</v>
      </c>
      <c r="N42" s="2">
        <v>46276</v>
      </c>
    </row>
    <row r="43" spans="1:14" x14ac:dyDescent="0.4">
      <c r="A43" s="1" t="s">
        <v>143</v>
      </c>
      <c r="B43" s="1" t="s">
        <v>207</v>
      </c>
      <c r="C43" s="3">
        <v>1500</v>
      </c>
      <c r="D43" s="3">
        <v>0</v>
      </c>
      <c r="E43" s="3">
        <v>1500</v>
      </c>
      <c r="F43" s="1" t="s">
        <v>227</v>
      </c>
      <c r="G43" s="1"/>
      <c r="H43" s="2">
        <v>46275</v>
      </c>
      <c r="I43" s="1" t="s">
        <v>270</v>
      </c>
      <c r="J43" s="1" t="s">
        <v>303</v>
      </c>
      <c r="K43" s="1" t="s">
        <v>334</v>
      </c>
      <c r="L43" s="1" t="s">
        <v>28</v>
      </c>
      <c r="M43" s="1" t="s">
        <v>382</v>
      </c>
      <c r="N43" s="2">
        <v>46276</v>
      </c>
    </row>
    <row r="44" spans="1:14" ht="29.15" x14ac:dyDescent="0.4">
      <c r="A44" s="1" t="s">
        <v>144</v>
      </c>
      <c r="B44" s="1" t="s">
        <v>208</v>
      </c>
      <c r="C44" s="3">
        <f>E44/1.23</f>
        <v>2540.6504065040649</v>
      </c>
      <c r="D44" s="3">
        <f>E44-C44</f>
        <v>584.3495934959351</v>
      </c>
      <c r="E44" s="3">
        <v>3125</v>
      </c>
      <c r="F44" s="16" t="s">
        <v>411</v>
      </c>
      <c r="G44" s="1"/>
      <c r="H44" s="2">
        <v>46240</v>
      </c>
      <c r="I44" s="1" t="s">
        <v>279</v>
      </c>
      <c r="J44" s="1" t="s">
        <v>312</v>
      </c>
      <c r="K44" s="1" t="s">
        <v>341</v>
      </c>
      <c r="L44" s="1" t="s">
        <v>363</v>
      </c>
      <c r="M44" s="1" t="s">
        <v>391</v>
      </c>
      <c r="N44" s="2">
        <v>46276</v>
      </c>
    </row>
    <row r="45" spans="1:14" x14ac:dyDescent="0.4">
      <c r="A45" s="1" t="s">
        <v>145</v>
      </c>
      <c r="B45" s="1" t="s">
        <v>209</v>
      </c>
      <c r="C45" s="3">
        <f>E45/1.23</f>
        <v>650.77235772357733</v>
      </c>
      <c r="D45" s="3">
        <f>E45-C45</f>
        <v>149.67764227642272</v>
      </c>
      <c r="E45" s="3">
        <v>800.45</v>
      </c>
      <c r="F45" s="1"/>
      <c r="G45" s="1" t="s">
        <v>45</v>
      </c>
      <c r="H45" s="2">
        <v>46276</v>
      </c>
      <c r="I45" s="1" t="s">
        <v>18</v>
      </c>
      <c r="J45" s="1" t="s">
        <v>21</v>
      </c>
      <c r="K45" s="1" t="s">
        <v>25</v>
      </c>
      <c r="L45" s="1" t="s">
        <v>27</v>
      </c>
      <c r="M45" s="1" t="s">
        <v>35</v>
      </c>
      <c r="N45" s="2">
        <v>46283</v>
      </c>
    </row>
    <row r="46" spans="1:14" x14ac:dyDescent="0.4">
      <c r="A46" s="1" t="s">
        <v>146</v>
      </c>
      <c r="B46" s="1" t="s">
        <v>180</v>
      </c>
      <c r="C46" s="3">
        <v>875</v>
      </c>
      <c r="D46" s="3">
        <v>0</v>
      </c>
      <c r="E46" s="3">
        <v>875</v>
      </c>
      <c r="F46" s="1" t="s">
        <v>240</v>
      </c>
      <c r="G46" s="1"/>
      <c r="H46" s="2">
        <v>46279</v>
      </c>
      <c r="I46" s="1" t="s">
        <v>284</v>
      </c>
      <c r="J46" s="1" t="s">
        <v>316</v>
      </c>
      <c r="K46" s="1" t="s">
        <v>347</v>
      </c>
      <c r="L46" s="1" t="s">
        <v>369</v>
      </c>
      <c r="M46" s="1" t="s">
        <v>396</v>
      </c>
      <c r="N46" s="2">
        <v>46283</v>
      </c>
    </row>
    <row r="47" spans="1:14" x14ac:dyDescent="0.4">
      <c r="A47" s="1" t="s">
        <v>147</v>
      </c>
      <c r="B47" s="1" t="s">
        <v>210</v>
      </c>
      <c r="C47" s="3">
        <f t="shared" ref="C47:C55" si="0">E47/1.23</f>
        <v>30</v>
      </c>
      <c r="D47" s="3">
        <f t="shared" ref="D47:D56" si="1">E47-C47</f>
        <v>6.8999999999999986</v>
      </c>
      <c r="E47" s="3">
        <v>36.9</v>
      </c>
      <c r="F47" s="1" t="s">
        <v>241</v>
      </c>
      <c r="G47" s="1"/>
      <c r="H47" s="2">
        <v>46280</v>
      </c>
      <c r="I47" s="1" t="s">
        <v>74</v>
      </c>
      <c r="J47" s="1" t="s">
        <v>76</v>
      </c>
      <c r="K47" s="1" t="s">
        <v>77</v>
      </c>
      <c r="L47" s="1" t="s">
        <v>78</v>
      </c>
      <c r="M47" s="1" t="s">
        <v>80</v>
      </c>
      <c r="N47" s="2">
        <v>46283</v>
      </c>
    </row>
    <row r="48" spans="1:14" x14ac:dyDescent="0.4">
      <c r="A48" s="1" t="s">
        <v>148</v>
      </c>
      <c r="B48" s="1" t="s">
        <v>211</v>
      </c>
      <c r="C48" s="3">
        <f t="shared" si="0"/>
        <v>9200</v>
      </c>
      <c r="D48" s="3">
        <f t="shared" si="1"/>
        <v>2116</v>
      </c>
      <c r="E48" s="3">
        <v>11316</v>
      </c>
      <c r="F48" s="1" t="s">
        <v>242</v>
      </c>
      <c r="G48" s="1"/>
      <c r="H48" s="2">
        <v>46281</v>
      </c>
      <c r="I48" s="1" t="s">
        <v>285</v>
      </c>
      <c r="J48" s="1" t="s">
        <v>317</v>
      </c>
      <c r="K48" s="1" t="s">
        <v>348</v>
      </c>
      <c r="L48" s="1" t="s">
        <v>366</v>
      </c>
      <c r="M48" s="1" t="s">
        <v>397</v>
      </c>
      <c r="N48" s="2">
        <v>46290</v>
      </c>
    </row>
    <row r="49" spans="1:14" x14ac:dyDescent="0.4">
      <c r="A49" s="1" t="s">
        <v>149</v>
      </c>
      <c r="B49" s="17" t="s">
        <v>417</v>
      </c>
      <c r="C49" s="3">
        <f t="shared" si="0"/>
        <v>500</v>
      </c>
      <c r="D49" s="3">
        <f t="shared" si="1"/>
        <v>115</v>
      </c>
      <c r="E49" s="3">
        <v>615</v>
      </c>
      <c r="F49" s="1"/>
      <c r="G49" s="1" t="s">
        <v>262</v>
      </c>
      <c r="H49" s="2">
        <v>46286</v>
      </c>
      <c r="I49" s="1" t="s">
        <v>286</v>
      </c>
      <c r="J49" s="1" t="s">
        <v>318</v>
      </c>
      <c r="K49" s="1" t="s">
        <v>89</v>
      </c>
      <c r="L49" s="1" t="s">
        <v>27</v>
      </c>
      <c r="M49" s="1" t="s">
        <v>398</v>
      </c>
      <c r="N49" s="2">
        <v>46290</v>
      </c>
    </row>
    <row r="50" spans="1:14" x14ac:dyDescent="0.4">
      <c r="A50" s="1" t="s">
        <v>150</v>
      </c>
      <c r="B50" s="1" t="s">
        <v>95</v>
      </c>
      <c r="C50" s="3">
        <f t="shared" si="0"/>
        <v>17.902439024390244</v>
      </c>
      <c r="D50" s="3">
        <f t="shared" si="1"/>
        <v>4.1175609756097558</v>
      </c>
      <c r="E50" s="3">
        <v>22.02</v>
      </c>
      <c r="F50" s="1" t="s">
        <v>46</v>
      </c>
      <c r="G50" s="1"/>
      <c r="H50" s="2">
        <v>46285</v>
      </c>
      <c r="I50" s="1" t="s">
        <v>50</v>
      </c>
      <c r="J50" s="1" t="s">
        <v>53</v>
      </c>
      <c r="K50" s="1" t="s">
        <v>56</v>
      </c>
      <c r="L50" s="1" t="s">
        <v>58</v>
      </c>
      <c r="M50" s="1" t="s">
        <v>81</v>
      </c>
      <c r="N50" s="2">
        <v>46287</v>
      </c>
    </row>
    <row r="51" spans="1:14" x14ac:dyDescent="0.4">
      <c r="A51" s="1" t="s">
        <v>151</v>
      </c>
      <c r="B51" s="1" t="s">
        <v>212</v>
      </c>
      <c r="C51" s="3">
        <f t="shared" si="0"/>
        <v>49.065040650406509</v>
      </c>
      <c r="D51" s="3">
        <f t="shared" si="1"/>
        <v>11.284959349593493</v>
      </c>
      <c r="E51" s="3">
        <v>60.35</v>
      </c>
      <c r="F51" s="1"/>
      <c r="G51" s="1" t="s">
        <v>256</v>
      </c>
      <c r="H51" s="2">
        <v>46282</v>
      </c>
      <c r="I51" s="1" t="s">
        <v>272</v>
      </c>
      <c r="J51" s="1" t="s">
        <v>305</v>
      </c>
      <c r="K51" s="1" t="s">
        <v>336</v>
      </c>
      <c r="L51" s="1" t="s">
        <v>27</v>
      </c>
      <c r="M51" s="1" t="s">
        <v>384</v>
      </c>
      <c r="N51" s="2">
        <v>46293</v>
      </c>
    </row>
    <row r="52" spans="1:14" x14ac:dyDescent="0.4">
      <c r="A52" s="1" t="s">
        <v>152</v>
      </c>
      <c r="B52" s="17" t="s">
        <v>418</v>
      </c>
      <c r="C52" s="3">
        <f t="shared" si="0"/>
        <v>643.5040650406504</v>
      </c>
      <c r="D52" s="3">
        <f t="shared" si="1"/>
        <v>148.00593495934959</v>
      </c>
      <c r="E52" s="3">
        <v>791.51</v>
      </c>
      <c r="F52" s="1" t="s">
        <v>243</v>
      </c>
      <c r="G52" s="1"/>
      <c r="H52" s="2">
        <v>46286</v>
      </c>
      <c r="I52" s="1" t="s">
        <v>96</v>
      </c>
      <c r="J52" s="1" t="s">
        <v>97</v>
      </c>
      <c r="K52" s="1" t="s">
        <v>99</v>
      </c>
      <c r="L52" s="1" t="s">
        <v>27</v>
      </c>
      <c r="M52" s="1" t="s">
        <v>101</v>
      </c>
      <c r="N52" s="2">
        <v>46293</v>
      </c>
    </row>
    <row r="53" spans="1:14" x14ac:dyDescent="0.4">
      <c r="A53" s="1" t="s">
        <v>153</v>
      </c>
      <c r="B53" s="1" t="s">
        <v>213</v>
      </c>
      <c r="C53" s="3">
        <f t="shared" si="0"/>
        <v>8.3983739837398375</v>
      </c>
      <c r="D53" s="3">
        <f t="shared" si="1"/>
        <v>1.9316260162601626</v>
      </c>
      <c r="E53" s="3">
        <v>10.33</v>
      </c>
      <c r="F53" s="1" t="s">
        <v>244</v>
      </c>
      <c r="G53" s="1"/>
      <c r="H53" s="2">
        <v>46286</v>
      </c>
      <c r="I53" s="1" t="s">
        <v>96</v>
      </c>
      <c r="J53" s="1" t="s">
        <v>97</v>
      </c>
      <c r="K53" s="1" t="s">
        <v>99</v>
      </c>
      <c r="L53" s="1" t="s">
        <v>27</v>
      </c>
      <c r="M53" s="1" t="s">
        <v>101</v>
      </c>
      <c r="N53" s="2">
        <v>46293</v>
      </c>
    </row>
    <row r="54" spans="1:14" x14ac:dyDescent="0.4">
      <c r="A54" s="1" t="s">
        <v>154</v>
      </c>
      <c r="B54" s="1" t="s">
        <v>213</v>
      </c>
      <c r="C54" s="3">
        <f t="shared" si="0"/>
        <v>312.52032520325201</v>
      </c>
      <c r="D54" s="3">
        <f t="shared" si="1"/>
        <v>71.879674796747963</v>
      </c>
      <c r="E54" s="3">
        <v>384.4</v>
      </c>
      <c r="F54" s="1" t="s">
        <v>245</v>
      </c>
      <c r="G54" s="1"/>
      <c r="H54" s="2">
        <v>46286</v>
      </c>
      <c r="I54" s="1" t="s">
        <v>96</v>
      </c>
      <c r="J54" s="1" t="s">
        <v>97</v>
      </c>
      <c r="K54" s="1" t="s">
        <v>99</v>
      </c>
      <c r="L54" s="1" t="s">
        <v>27</v>
      </c>
      <c r="M54" s="1" t="s">
        <v>101</v>
      </c>
      <c r="N54" s="2">
        <v>46293</v>
      </c>
    </row>
    <row r="55" spans="1:14" x14ac:dyDescent="0.4">
      <c r="A55" s="1" t="s">
        <v>155</v>
      </c>
      <c r="B55" s="1" t="s">
        <v>214</v>
      </c>
      <c r="C55" s="3">
        <f t="shared" si="0"/>
        <v>62.504065040650403</v>
      </c>
      <c r="D55" s="3">
        <f t="shared" si="1"/>
        <v>14.375934959349593</v>
      </c>
      <c r="E55" s="3">
        <v>76.88</v>
      </c>
      <c r="F55" s="1" t="s">
        <v>246</v>
      </c>
      <c r="G55" s="1"/>
      <c r="H55" s="2">
        <v>46290</v>
      </c>
      <c r="I55" s="1" t="s">
        <v>287</v>
      </c>
      <c r="J55" s="1" t="s">
        <v>319</v>
      </c>
      <c r="K55" s="1" t="s">
        <v>333</v>
      </c>
      <c r="L55" s="1" t="s">
        <v>28</v>
      </c>
      <c r="M55" s="1" t="s">
        <v>399</v>
      </c>
      <c r="N55" s="2">
        <v>46290</v>
      </c>
    </row>
    <row r="56" spans="1:14" x14ac:dyDescent="0.4">
      <c r="A56" s="1" t="s">
        <v>156</v>
      </c>
      <c r="B56" s="1" t="s">
        <v>215</v>
      </c>
      <c r="C56" s="18">
        <f>E56/1.23</f>
        <v>577.14634146341461</v>
      </c>
      <c r="D56" s="18">
        <f t="shared" si="1"/>
        <v>132.74365853658537</v>
      </c>
      <c r="E56" s="3">
        <v>709.89</v>
      </c>
      <c r="F56" s="1" t="s">
        <v>247</v>
      </c>
      <c r="G56" s="1"/>
      <c r="H56" s="2">
        <v>46289</v>
      </c>
      <c r="I56" s="1" t="s">
        <v>288</v>
      </c>
      <c r="J56" s="1" t="s">
        <v>320</v>
      </c>
      <c r="K56" s="1" t="s">
        <v>349</v>
      </c>
      <c r="L56" s="1" t="s">
        <v>370</v>
      </c>
      <c r="M56" s="1" t="s">
        <v>400</v>
      </c>
      <c r="N56" s="1"/>
    </row>
    <row r="57" spans="1:14" x14ac:dyDescent="0.4">
      <c r="A57" s="1" t="s">
        <v>157</v>
      </c>
      <c r="B57" s="1" t="s">
        <v>419</v>
      </c>
      <c r="C57" s="3">
        <v>380</v>
      </c>
      <c r="D57" s="3">
        <v>0</v>
      </c>
      <c r="E57" s="3">
        <v>380</v>
      </c>
      <c r="F57" s="1" t="s">
        <v>248</v>
      </c>
      <c r="G57" s="1"/>
      <c r="H57" s="2">
        <v>46289</v>
      </c>
      <c r="I57" s="1" t="s">
        <v>289</v>
      </c>
      <c r="J57" s="1" t="s">
        <v>321</v>
      </c>
      <c r="K57" s="1" t="s">
        <v>350</v>
      </c>
      <c r="L57" s="1" t="s">
        <v>371</v>
      </c>
      <c r="M57" s="1" t="s">
        <v>401</v>
      </c>
      <c r="N57" s="2">
        <v>46293</v>
      </c>
    </row>
    <row r="58" spans="1:14" x14ac:dyDescent="0.4">
      <c r="A58" s="1" t="s">
        <v>158</v>
      </c>
      <c r="B58" s="17" t="s">
        <v>420</v>
      </c>
      <c r="C58" s="3">
        <f>E58/1.23</f>
        <v>155</v>
      </c>
      <c r="D58" s="3">
        <f>E58-C58</f>
        <v>35.650000000000006</v>
      </c>
      <c r="E58" s="3">
        <v>190.65</v>
      </c>
      <c r="F58" s="1" t="s">
        <v>249</v>
      </c>
      <c r="G58" s="1"/>
      <c r="H58" s="2">
        <v>46287</v>
      </c>
      <c r="I58" s="1" t="s">
        <v>17</v>
      </c>
      <c r="J58" s="1" t="s">
        <v>37</v>
      </c>
      <c r="K58" s="1" t="s">
        <v>22</v>
      </c>
      <c r="L58" s="1" t="s">
        <v>27</v>
      </c>
      <c r="M58" s="1" t="s">
        <v>34</v>
      </c>
      <c r="N58" s="2">
        <v>46293</v>
      </c>
    </row>
    <row r="59" spans="1:14" x14ac:dyDescent="0.4">
      <c r="A59" s="1" t="s">
        <v>159</v>
      </c>
      <c r="B59" s="17" t="s">
        <v>216</v>
      </c>
      <c r="C59" s="3">
        <v>400</v>
      </c>
      <c r="D59" s="3">
        <v>0</v>
      </c>
      <c r="E59" s="3">
        <v>400</v>
      </c>
      <c r="F59" s="1" t="s">
        <v>250</v>
      </c>
      <c r="G59" s="1"/>
      <c r="H59" s="2">
        <v>46286</v>
      </c>
      <c r="I59" s="1" t="s">
        <v>290</v>
      </c>
      <c r="J59" s="1" t="s">
        <v>322</v>
      </c>
      <c r="K59" s="1" t="s">
        <v>100</v>
      </c>
      <c r="L59" s="1" t="s">
        <v>98</v>
      </c>
      <c r="M59" s="1" t="s">
        <v>402</v>
      </c>
      <c r="N59" s="2">
        <v>46293</v>
      </c>
    </row>
    <row r="60" spans="1:14" x14ac:dyDescent="0.4">
      <c r="A60" s="1" t="s">
        <v>160</v>
      </c>
      <c r="B60" s="17" t="s">
        <v>217</v>
      </c>
      <c r="C60" s="3">
        <f>E60/1.23</f>
        <v>33960</v>
      </c>
      <c r="D60" s="3">
        <f>E60-C60</f>
        <v>7810.8000000000029</v>
      </c>
      <c r="E60" s="3">
        <v>41770.800000000003</v>
      </c>
      <c r="F60" s="1" t="s">
        <v>251</v>
      </c>
      <c r="G60" s="1" t="s">
        <v>263</v>
      </c>
      <c r="H60" s="2">
        <v>46286</v>
      </c>
      <c r="I60" s="1" t="s">
        <v>291</v>
      </c>
      <c r="J60" s="1" t="s">
        <v>323</v>
      </c>
      <c r="K60" s="1" t="s">
        <v>351</v>
      </c>
      <c r="L60" s="1" t="s">
        <v>372</v>
      </c>
      <c r="M60" s="1" t="s">
        <v>403</v>
      </c>
      <c r="N60" s="2">
        <v>46293</v>
      </c>
    </row>
    <row r="61" spans="1:14" x14ac:dyDescent="0.4">
      <c r="A61" s="1" t="s">
        <v>161</v>
      </c>
      <c r="B61" s="17" t="s">
        <v>421</v>
      </c>
      <c r="C61" s="3">
        <v>500</v>
      </c>
      <c r="D61" s="3">
        <v>0</v>
      </c>
      <c r="E61" s="3">
        <v>500</v>
      </c>
      <c r="F61" s="1" t="s">
        <v>252</v>
      </c>
      <c r="G61" s="1"/>
      <c r="H61" s="2">
        <v>46293</v>
      </c>
      <c r="I61" s="1" t="s">
        <v>292</v>
      </c>
      <c r="J61" s="1" t="s">
        <v>324</v>
      </c>
      <c r="K61" s="1" t="s">
        <v>352</v>
      </c>
      <c r="L61" s="1" t="s">
        <v>27</v>
      </c>
      <c r="M61" s="1" t="s">
        <v>404</v>
      </c>
      <c r="N61" s="2">
        <v>46294</v>
      </c>
    </row>
    <row r="62" spans="1:14" x14ac:dyDescent="0.4">
      <c r="A62" s="1" t="s">
        <v>162</v>
      </c>
      <c r="B62" s="17" t="s">
        <v>418</v>
      </c>
      <c r="C62" s="3">
        <f>E62/1.23</f>
        <v>300.89430894308947</v>
      </c>
      <c r="D62" s="3">
        <f>E62-C62</f>
        <v>69.205691056910553</v>
      </c>
      <c r="E62" s="3">
        <v>370.1</v>
      </c>
      <c r="F62" s="1" t="s">
        <v>253</v>
      </c>
      <c r="G62" s="1"/>
      <c r="H62" s="2">
        <v>46283</v>
      </c>
      <c r="I62" s="1" t="s">
        <v>267</v>
      </c>
      <c r="J62" s="1" t="s">
        <v>300</v>
      </c>
      <c r="K62" s="1" t="s">
        <v>410</v>
      </c>
      <c r="L62" s="1" t="s">
        <v>98</v>
      </c>
      <c r="M62" s="1" t="s">
        <v>379</v>
      </c>
      <c r="N62" s="2">
        <v>46294</v>
      </c>
    </row>
    <row r="63" spans="1:14" x14ac:dyDescent="0.4">
      <c r="A63" s="1" t="s">
        <v>163</v>
      </c>
      <c r="B63" s="17" t="s">
        <v>218</v>
      </c>
      <c r="C63" s="3">
        <f>E63/1.23</f>
        <v>34.731707317073173</v>
      </c>
      <c r="D63" s="3">
        <f>E63-C63</f>
        <v>7.9882926829268257</v>
      </c>
      <c r="E63" s="3">
        <v>42.72</v>
      </c>
      <c r="F63" s="1" t="s">
        <v>409</v>
      </c>
      <c r="G63" s="1"/>
      <c r="H63" s="2">
        <v>46287</v>
      </c>
      <c r="I63" s="1" t="s">
        <v>293</v>
      </c>
      <c r="J63" s="1" t="s">
        <v>325</v>
      </c>
      <c r="K63" s="1" t="s">
        <v>353</v>
      </c>
      <c r="L63" s="1" t="s">
        <v>373</v>
      </c>
      <c r="M63" s="1" t="s">
        <v>405</v>
      </c>
      <c r="N63" s="2">
        <v>46294</v>
      </c>
    </row>
    <row r="64" spans="1:14" x14ac:dyDescent="0.4">
      <c r="A64" s="1" t="s">
        <v>164</v>
      </c>
      <c r="B64" s="17" t="s">
        <v>219</v>
      </c>
      <c r="C64" s="3">
        <v>240</v>
      </c>
      <c r="D64" s="3">
        <v>0</v>
      </c>
      <c r="E64" s="3">
        <v>240</v>
      </c>
      <c r="F64" s="1" t="s">
        <v>230</v>
      </c>
      <c r="G64" s="1"/>
      <c r="H64" s="2">
        <v>46293</v>
      </c>
      <c r="I64" s="1" t="s">
        <v>274</v>
      </c>
      <c r="J64" s="1" t="s">
        <v>307</v>
      </c>
      <c r="K64" s="1" t="s">
        <v>338</v>
      </c>
      <c r="L64" s="1" t="s">
        <v>360</v>
      </c>
      <c r="M64" s="1" t="s">
        <v>386</v>
      </c>
      <c r="N64" s="2">
        <v>46294</v>
      </c>
    </row>
    <row r="65" spans="1:14" x14ac:dyDescent="0.4">
      <c r="A65" s="1" t="s">
        <v>165</v>
      </c>
      <c r="B65" s="17" t="s">
        <v>422</v>
      </c>
      <c r="C65" s="3">
        <v>519</v>
      </c>
      <c r="D65" s="3">
        <v>0</v>
      </c>
      <c r="E65" s="3">
        <v>519</v>
      </c>
      <c r="F65" s="1" t="s">
        <v>254</v>
      </c>
      <c r="G65" s="1"/>
      <c r="H65" s="2">
        <v>46293</v>
      </c>
      <c r="I65" s="1" t="s">
        <v>294</v>
      </c>
      <c r="J65" s="1" t="s">
        <v>326</v>
      </c>
      <c r="K65" s="1" t="s">
        <v>354</v>
      </c>
      <c r="L65" s="1" t="s">
        <v>374</v>
      </c>
      <c r="M65" s="1" t="s">
        <v>406</v>
      </c>
      <c r="N65" s="2">
        <v>46294</v>
      </c>
    </row>
    <row r="66" spans="1:14" x14ac:dyDescent="0.4">
      <c r="A66" s="1" t="s">
        <v>166</v>
      </c>
      <c r="B66" s="17" t="s">
        <v>422</v>
      </c>
      <c r="C66" s="3">
        <f>E66/1.23</f>
        <v>1200</v>
      </c>
      <c r="D66" s="3">
        <f>E66-C66</f>
        <v>276</v>
      </c>
      <c r="E66" s="3">
        <v>1476</v>
      </c>
      <c r="F66" s="1" t="s">
        <v>413</v>
      </c>
      <c r="G66" s="1"/>
      <c r="H66" s="2">
        <v>46293</v>
      </c>
      <c r="I66" s="1" t="s">
        <v>295</v>
      </c>
      <c r="J66" s="1" t="s">
        <v>327</v>
      </c>
      <c r="K66" s="1" t="s">
        <v>25</v>
      </c>
      <c r="L66" s="1" t="s">
        <v>28</v>
      </c>
      <c r="M66" s="1" t="s">
        <v>407</v>
      </c>
      <c r="N66" s="2">
        <v>46294</v>
      </c>
    </row>
    <row r="67" spans="1:14" x14ac:dyDescent="0.4">
      <c r="A67" s="1" t="s">
        <v>167</v>
      </c>
      <c r="B67" s="17" t="s">
        <v>423</v>
      </c>
      <c r="C67" s="3">
        <f>E67/1.23</f>
        <v>500</v>
      </c>
      <c r="D67" s="3">
        <f>E67-C67</f>
        <v>115</v>
      </c>
      <c r="E67" s="3">
        <v>615</v>
      </c>
      <c r="F67" s="1" t="s">
        <v>255</v>
      </c>
      <c r="G67" s="1"/>
      <c r="H67" s="2">
        <v>46293</v>
      </c>
      <c r="I67" s="1" t="s">
        <v>296</v>
      </c>
      <c r="J67" s="1" t="s">
        <v>328</v>
      </c>
      <c r="K67" s="1" t="s">
        <v>355</v>
      </c>
      <c r="L67" s="1" t="s">
        <v>375</v>
      </c>
      <c r="M67" s="1" t="s">
        <v>408</v>
      </c>
      <c r="N67" s="2">
        <v>46294</v>
      </c>
    </row>
    <row r="68" spans="1:14" x14ac:dyDescent="0.4">
      <c r="A68" s="1" t="s">
        <v>168</v>
      </c>
      <c r="B68" s="1" t="s">
        <v>220</v>
      </c>
      <c r="C68" s="3">
        <v>33.6</v>
      </c>
      <c r="D68" s="3">
        <v>0</v>
      </c>
      <c r="E68" s="3">
        <v>33.6</v>
      </c>
      <c r="F68" s="1" t="s">
        <v>47</v>
      </c>
      <c r="G68" s="1"/>
      <c r="H68" s="2">
        <v>46292</v>
      </c>
      <c r="I68" s="1" t="s">
        <v>51</v>
      </c>
      <c r="J68" s="1" t="s">
        <v>54</v>
      </c>
      <c r="K68" s="1" t="s">
        <v>91</v>
      </c>
      <c r="L68" s="1" t="s">
        <v>59</v>
      </c>
      <c r="M68" s="1" t="s">
        <v>61</v>
      </c>
      <c r="N68" s="2">
        <v>46294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september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Beáta Matušková</dc:creator>
  <cp:lastModifiedBy>Alžbeta Kostková</cp:lastModifiedBy>
  <dcterms:created xsi:type="dcterms:W3CDTF">2022-03-29T11:35:58Z</dcterms:created>
  <dcterms:modified xsi:type="dcterms:W3CDTF">2026-10-23T13:43:51Z</dcterms:modified>
</cp:coreProperties>
</file>